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192.168.1.100\kyouyu\全中駅伝関係\全国中学校駅伝大会(第27回～)\６取引関係\66報道\661資料・受付簿\"/>
    </mc:Choice>
  </mc:AlternateContent>
  <xr:revisionPtr revIDLastSave="0" documentId="13_ncr:1_{B8F4DE60-BB4A-4E17-B050-31FE5A8106D3}" xr6:coauthVersionLast="47" xr6:coauthVersionMax="47" xr10:uidLastSave="{00000000-0000-0000-0000-000000000000}"/>
  <bookViews>
    <workbookView xWindow="-120" yWindow="-120" windowWidth="20730" windowHeight="11160" xr2:uid="{00000000-000D-0000-FFFF-FFFF00000000}"/>
  </bookViews>
  <sheets>
    <sheet name="実委申請書" sheetId="2" r:id="rId1"/>
    <sheet name="体調記録表" sheetId="9" r:id="rId2"/>
    <sheet name="行動履歴書" sheetId="10" r:id="rId3"/>
  </sheets>
  <definedNames>
    <definedName name="_xlnm.Print_Area" localSheetId="2">行動履歴書!$A$1:$G$101</definedName>
    <definedName name="_xlnm.Print_Area" localSheetId="0">実委申請書!$C$1:$Q$26</definedName>
    <definedName name="_xlnm.Print_Area" localSheetId="1">体調記録表!$A$1:$L$70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4" i="10" l="1"/>
  <c r="J4" i="9"/>
  <c r="Y15" i="2"/>
  <c r="EQ2" i="2"/>
  <c r="EP2" i="2"/>
  <c r="EO2" i="2"/>
  <c r="EN2" i="2"/>
  <c r="C8" i="2"/>
  <c r="F7" i="2"/>
  <c r="A29" i="2"/>
  <c r="A30" i="2" s="1"/>
  <c r="Y16" i="2"/>
  <c r="Y17" i="2"/>
  <c r="Y18" i="2"/>
  <c r="Y19" i="2"/>
  <c r="Y20" i="2"/>
  <c r="Y21" i="2"/>
  <c r="A28" i="2"/>
  <c r="AM2" i="2"/>
  <c r="AL2" i="2"/>
  <c r="AK2" i="2"/>
  <c r="AJ2" i="2"/>
  <c r="AI2" i="2"/>
  <c r="R7" i="2"/>
  <c r="AE2" i="2"/>
  <c r="R15" i="2"/>
  <c r="S15" i="2"/>
  <c r="T15" i="2"/>
  <c r="U15" i="2"/>
  <c r="X15" i="2"/>
  <c r="V15" i="2"/>
  <c r="R16" i="2"/>
  <c r="S16" i="2"/>
  <c r="W16" i="2"/>
  <c r="T16" i="2"/>
  <c r="U16" i="2"/>
  <c r="V16" i="2"/>
  <c r="R17" i="2"/>
  <c r="X17" i="2"/>
  <c r="S17" i="2"/>
  <c r="T17" i="2"/>
  <c r="U17" i="2"/>
  <c r="V17" i="2"/>
  <c r="R18" i="2"/>
  <c r="S18" i="2"/>
  <c r="T18" i="2"/>
  <c r="X18" i="2"/>
  <c r="U18" i="2"/>
  <c r="V18" i="2"/>
  <c r="R19" i="2"/>
  <c r="S19" i="2"/>
  <c r="T19" i="2"/>
  <c r="X19" i="2"/>
  <c r="U19" i="2"/>
  <c r="V19" i="2"/>
  <c r="R20" i="2"/>
  <c r="W20" i="2"/>
  <c r="S20" i="2"/>
  <c r="T20" i="2"/>
  <c r="U20" i="2"/>
  <c r="V20" i="2"/>
  <c r="R21" i="2"/>
  <c r="W21" i="2"/>
  <c r="S21" i="2"/>
  <c r="T21" i="2"/>
  <c r="U21" i="2"/>
  <c r="X21" i="2"/>
  <c r="V21" i="2"/>
  <c r="V14" i="2"/>
  <c r="U14" i="2"/>
  <c r="T14" i="2"/>
  <c r="S14" i="2"/>
  <c r="R14" i="2"/>
  <c r="L22" i="2"/>
  <c r="J22" i="2"/>
  <c r="C23" i="2"/>
  <c r="AH2" i="2"/>
  <c r="C1" i="2"/>
  <c r="EB2" i="2"/>
  <c r="EC2" i="2"/>
  <c r="ED2" i="2"/>
  <c r="EE2" i="2"/>
  <c r="EF2" i="2"/>
  <c r="EG2" i="2"/>
  <c r="EH2" i="2"/>
  <c r="EI2" i="2"/>
  <c r="EJ2" i="2"/>
  <c r="EK2" i="2"/>
  <c r="EL2" i="2"/>
  <c r="EM2" i="2"/>
  <c r="EA2" i="2"/>
  <c r="DO2" i="2"/>
  <c r="DP2" i="2"/>
  <c r="DQ2" i="2"/>
  <c r="DR2" i="2"/>
  <c r="DS2" i="2"/>
  <c r="DT2" i="2"/>
  <c r="DU2" i="2"/>
  <c r="DV2" i="2"/>
  <c r="DW2" i="2"/>
  <c r="DX2" i="2"/>
  <c r="DY2" i="2"/>
  <c r="DZ2" i="2"/>
  <c r="DN2" i="2"/>
  <c r="DB2" i="2"/>
  <c r="DC2" i="2"/>
  <c r="DD2" i="2"/>
  <c r="DE2" i="2"/>
  <c r="DF2" i="2"/>
  <c r="DG2" i="2"/>
  <c r="DH2" i="2"/>
  <c r="DI2" i="2"/>
  <c r="DJ2" i="2"/>
  <c r="DK2" i="2"/>
  <c r="DL2" i="2"/>
  <c r="DM2" i="2"/>
  <c r="DA2" i="2"/>
  <c r="CO2" i="2"/>
  <c r="CP2" i="2"/>
  <c r="CQ2" i="2"/>
  <c r="CR2" i="2"/>
  <c r="CS2" i="2"/>
  <c r="CT2" i="2"/>
  <c r="CU2" i="2"/>
  <c r="CV2" i="2"/>
  <c r="CW2" i="2"/>
  <c r="CX2" i="2"/>
  <c r="CY2" i="2"/>
  <c r="CZ2" i="2"/>
  <c r="CN2" i="2"/>
  <c r="CB2" i="2"/>
  <c r="CC2" i="2"/>
  <c r="CD2" i="2"/>
  <c r="CE2" i="2"/>
  <c r="CF2" i="2"/>
  <c r="CG2" i="2"/>
  <c r="CH2" i="2"/>
  <c r="CI2" i="2"/>
  <c r="CJ2" i="2"/>
  <c r="CK2" i="2"/>
  <c r="CL2" i="2"/>
  <c r="CM2" i="2"/>
  <c r="CA2" i="2"/>
  <c r="BO2" i="2"/>
  <c r="BP2" i="2"/>
  <c r="BQ2" i="2"/>
  <c r="BR2" i="2"/>
  <c r="BS2" i="2"/>
  <c r="BT2" i="2"/>
  <c r="BU2" i="2"/>
  <c r="BV2" i="2"/>
  <c r="BW2" i="2"/>
  <c r="BX2" i="2"/>
  <c r="BY2" i="2"/>
  <c r="BZ2" i="2"/>
  <c r="BN2" i="2"/>
  <c r="BM2" i="2"/>
  <c r="AZ2" i="2"/>
  <c r="BB2" i="2"/>
  <c r="BC2" i="2"/>
  <c r="BD2" i="2"/>
  <c r="BE2" i="2"/>
  <c r="BF2" i="2"/>
  <c r="BG2" i="2"/>
  <c r="BH2" i="2"/>
  <c r="BI2" i="2"/>
  <c r="BJ2" i="2"/>
  <c r="BK2" i="2"/>
  <c r="BL2" i="2"/>
  <c r="BA2" i="2"/>
  <c r="AQ2" i="2"/>
  <c r="AR2" i="2"/>
  <c r="AS2" i="2"/>
  <c r="AT2" i="2"/>
  <c r="AU2" i="2"/>
  <c r="AV2" i="2"/>
  <c r="AW2" i="2"/>
  <c r="AX2" i="2"/>
  <c r="AY2" i="2"/>
  <c r="AP2" i="2"/>
  <c r="AG2" i="2"/>
  <c r="AF2" i="2"/>
  <c r="AD2" i="2"/>
  <c r="AC2" i="2"/>
  <c r="AB2" i="2"/>
  <c r="AA2" i="2"/>
  <c r="Z2" i="2"/>
  <c r="Y2" i="2"/>
  <c r="E14" i="2"/>
  <c r="AO2" i="2"/>
  <c r="D14" i="2"/>
  <c r="W17" i="2"/>
  <c r="X16" i="2"/>
  <c r="W18" i="2"/>
  <c r="W19" i="2"/>
  <c r="X20" i="2"/>
  <c r="AN2" i="2"/>
  <c r="FN1" i="2"/>
  <c r="X14" i="2"/>
  <c r="Y14" i="2"/>
  <c r="Y12" i="2"/>
  <c r="W15" i="2"/>
  <c r="W14" i="2"/>
  <c r="X2" i="2" l="1"/>
</calcChain>
</file>

<file path=xl/sharedStrings.xml><?xml version="1.0" encoding="utf-8"?>
<sst xmlns="http://schemas.openxmlformats.org/spreadsheetml/2006/main" count="151" uniqueCount="118">
  <si>
    <t>する</t>
    <phoneticPr fontId="1"/>
  </si>
  <si>
    <t>しない</t>
    <phoneticPr fontId="1"/>
  </si>
  <si>
    <t>しない</t>
    <phoneticPr fontId="1"/>
  </si>
  <si>
    <t>ekiden-shiga@office.eonet.ne.jp</t>
  </si>
  <si>
    <t>備　　考</t>
    <rPh sb="0" eb="1">
      <t>ソナエ</t>
    </rPh>
    <rPh sb="3" eb="4">
      <t>コウ</t>
    </rPh>
    <phoneticPr fontId="1"/>
  </si>
  <si>
    <t>全国中学校駅伝大会滋賀県実行委員会</t>
    <rPh sb="0" eb="2">
      <t>ゼンコク</t>
    </rPh>
    <rPh sb="2" eb="5">
      <t>チュウガッコウ</t>
    </rPh>
    <rPh sb="5" eb="7">
      <t>エキデン</t>
    </rPh>
    <rPh sb="7" eb="9">
      <t>タイカイ</t>
    </rPh>
    <rPh sb="9" eb="12">
      <t>シガケン</t>
    </rPh>
    <rPh sb="12" eb="14">
      <t>ジッコウ</t>
    </rPh>
    <rPh sb="14" eb="17">
      <t>イインカイ</t>
    </rPh>
    <phoneticPr fontId="1"/>
  </si>
  <si>
    <t>現場責任者氏名</t>
    <rPh sb="0" eb="2">
      <t>ゲンバ</t>
    </rPh>
    <rPh sb="2" eb="5">
      <t>セキニンシャ</t>
    </rPh>
    <rPh sb="5" eb="6">
      <t>シ</t>
    </rPh>
    <rPh sb="6" eb="7">
      <t>メイ</t>
    </rPh>
    <phoneticPr fontId="1"/>
  </si>
  <si>
    <t>取材者氏名</t>
    <rPh sb="0" eb="3">
      <t>シュザイシャ</t>
    </rPh>
    <rPh sb="3" eb="5">
      <t>シメイ</t>
    </rPh>
    <phoneticPr fontId="1"/>
  </si>
  <si>
    <t>ＴＥＬ</t>
    <phoneticPr fontId="1"/>
  </si>
  <si>
    <t>ＦＡＸ</t>
    <phoneticPr fontId="1"/>
  </si>
  <si>
    <t>大会当日連絡先</t>
    <rPh sb="0" eb="2">
      <t>タイカイ</t>
    </rPh>
    <rPh sb="2" eb="4">
      <t>トウジツ</t>
    </rPh>
    <rPh sb="4" eb="7">
      <t>レンラクサキ</t>
    </rPh>
    <phoneticPr fontId="1"/>
  </si>
  <si>
    <t>E-mail</t>
    <phoneticPr fontId="1"/>
  </si>
  <si>
    <t>当日(携帯)</t>
    <rPh sb="0" eb="2">
      <t>トウジツ</t>
    </rPh>
    <rPh sb="3" eb="5">
      <t>ケイタイ</t>
    </rPh>
    <phoneticPr fontId="1"/>
  </si>
  <si>
    <t>連　絡　先</t>
    <rPh sb="0" eb="1">
      <t>レン</t>
    </rPh>
    <rPh sb="2" eb="3">
      <t>ラク</t>
    </rPh>
    <rPh sb="4" eb="5">
      <t>サキ</t>
    </rPh>
    <phoneticPr fontId="1"/>
  </si>
  <si>
    <t>会　社　名</t>
    <rPh sb="0" eb="1">
      <t>カイ</t>
    </rPh>
    <rPh sb="2" eb="3">
      <t>シャ</t>
    </rPh>
    <rPh sb="4" eb="5">
      <t>メイ</t>
    </rPh>
    <phoneticPr fontId="1"/>
  </si>
  <si>
    <t>大会記録写真提供に</t>
    <rPh sb="0" eb="2">
      <t>タイカイ</t>
    </rPh>
    <rPh sb="2" eb="4">
      <t>キロク</t>
    </rPh>
    <rPh sb="4" eb="6">
      <t>シャシン</t>
    </rPh>
    <rPh sb="6" eb="8">
      <t>テイキョウ</t>
    </rPh>
    <phoneticPr fontId="1"/>
  </si>
  <si>
    <t>協力できる（公共交通機関を利用）</t>
    <rPh sb="0" eb="2">
      <t>キョウリョク</t>
    </rPh>
    <rPh sb="6" eb="12">
      <t>コウキョウコウツウキカン</t>
    </rPh>
    <rPh sb="13" eb="15">
      <t>リヨウ</t>
    </rPh>
    <phoneticPr fontId="1"/>
  </si>
  <si>
    <t>西ゲート駐車場 乗入制限に</t>
    <rPh sb="0" eb="1">
      <t>ニシ</t>
    </rPh>
    <rPh sb="4" eb="7">
      <t>チュウシャジョウ</t>
    </rPh>
    <rPh sb="8" eb="10">
      <t>ノリイレ</t>
    </rPh>
    <rPh sb="10" eb="12">
      <t>セイゲン</t>
    </rPh>
    <phoneticPr fontId="1"/>
  </si>
  <si>
    <t>整理
番号</t>
    <rPh sb="0" eb="2">
      <t>セイリ</t>
    </rPh>
    <rPh sb="3" eb="5">
      <t>バンゴウ</t>
    </rPh>
    <phoneticPr fontId="1"/>
  </si>
  <si>
    <t>事務局用（削除しないようお願いします）会社一覧シートへ貼付</t>
    <rPh sb="0" eb="4">
      <t>ジムキョクヨウ</t>
    </rPh>
    <rPh sb="5" eb="7">
      <t>サクジョ</t>
    </rPh>
    <rPh sb="13" eb="14">
      <t>ネガ</t>
    </rPh>
    <rPh sb="19" eb="21">
      <t>カイシャ</t>
    </rPh>
    <rPh sb="21" eb="23">
      <t>イチラン</t>
    </rPh>
    <rPh sb="27" eb="29">
      <t>チョウフ</t>
    </rPh>
    <phoneticPr fontId="1"/>
  </si>
  <si>
    <t>月</t>
    <rPh sb="0" eb="1">
      <t>ツキ</t>
    </rPh>
    <phoneticPr fontId="1"/>
  </si>
  <si>
    <t>日</t>
    <rPh sb="0" eb="1">
      <t>ヒ</t>
    </rPh>
    <phoneticPr fontId="1"/>
  </si>
  <si>
    <t>大会
回数</t>
    <rPh sb="0" eb="2">
      <t>タイカイ</t>
    </rPh>
    <rPh sb="3" eb="5">
      <t>カイスウ</t>
    </rPh>
    <phoneticPr fontId="1"/>
  </si>
  <si>
    <t>曜</t>
    <rPh sb="0" eb="1">
      <t>ヨウ</t>
    </rPh>
    <phoneticPr fontId="1"/>
  </si>
  <si>
    <t>以下の通り、計</t>
    <rPh sb="0" eb="2">
      <t>イカ</t>
    </rPh>
    <rPh sb="3" eb="4">
      <t>トオ</t>
    </rPh>
    <rPh sb="6" eb="7">
      <t>ケイ</t>
    </rPh>
    <phoneticPr fontId="1"/>
  </si>
  <si>
    <t>名で来場を申請します。</t>
    <rPh sb="0" eb="1">
      <t>メイ</t>
    </rPh>
    <rPh sb="2" eb="4">
      <t>ライジョウ</t>
    </rPh>
    <rPh sb="5" eb="7">
      <t>シンセイ</t>
    </rPh>
    <phoneticPr fontId="1"/>
  </si>
  <si>
    <t>②競技取材</t>
    <rPh sb="1" eb="3">
      <t>キョウギ</t>
    </rPh>
    <rPh sb="3" eb="5">
      <t>シュザイ</t>
    </rPh>
    <phoneticPr fontId="1"/>
  </si>
  <si>
    <t>希望</t>
    <rPh sb="0" eb="2">
      <t>キボウ</t>
    </rPh>
    <phoneticPr fontId="1"/>
  </si>
  <si>
    <t>不要</t>
    <rPh sb="0" eb="2">
      <t>フヨウ</t>
    </rPh>
    <phoneticPr fontId="1"/>
  </si>
  <si>
    <t>①はどちら？</t>
    <phoneticPr fontId="1"/>
  </si>
  <si>
    <t>②はどちら？</t>
    <phoneticPr fontId="1"/>
  </si>
  <si>
    <t>③はどちら？</t>
    <phoneticPr fontId="1"/>
  </si>
  <si>
    <t>④はどちら？</t>
    <phoneticPr fontId="1"/>
  </si>
  <si>
    <t>⑤はどちら？</t>
    <phoneticPr fontId="1"/>
  </si>
  <si>
    <t>←OK</t>
    <phoneticPr fontId="1"/>
  </si>
  <si>
    <t>申請書
締切</t>
    <rPh sb="0" eb="3">
      <t>シンセイショ</t>
    </rPh>
    <rPh sb="4" eb="6">
      <t>シメキリ</t>
    </rPh>
    <phoneticPr fontId="1"/>
  </si>
  <si>
    <r>
      <rPr>
        <sz val="12"/>
        <color indexed="8"/>
        <rFont val="ＭＳ Ｐゴシック"/>
        <family val="3"/>
        <charset val="128"/>
      </rPr>
      <t>事務局用</t>
    </r>
    <r>
      <rPr>
        <sz val="14"/>
        <color indexed="8"/>
        <rFont val="ＭＳ Ｐゴシック"/>
        <family val="3"/>
        <charset val="128"/>
      </rPr>
      <t xml:space="preserve">
</t>
    </r>
    <r>
      <rPr>
        <sz val="11"/>
        <color theme="1"/>
        <rFont val="ＭＳ Ｐゴシック"/>
        <family val="3"/>
        <charset val="128"/>
        <scheme val="minor"/>
      </rPr>
      <t xml:space="preserve">
大会回数、大会日、申請書締切日を設定後、非表示にして保護をかけHPに掲示します</t>
    </r>
    <rPh sb="0" eb="3">
      <t>ジムキョク</t>
    </rPh>
    <rPh sb="3" eb="4">
      <t>ヨウ</t>
    </rPh>
    <rPh sb="6" eb="8">
      <t>タイカイ</t>
    </rPh>
    <rPh sb="8" eb="10">
      <t>カイスウ</t>
    </rPh>
    <rPh sb="11" eb="13">
      <t>タイカイ</t>
    </rPh>
    <rPh sb="13" eb="14">
      <t>ビ</t>
    </rPh>
    <rPh sb="15" eb="20">
      <t>シンセイショシメキリ</t>
    </rPh>
    <rPh sb="20" eb="21">
      <t>ヒ</t>
    </rPh>
    <rPh sb="22" eb="24">
      <t>セッテイ</t>
    </rPh>
    <rPh sb="24" eb="25">
      <t>ゴ</t>
    </rPh>
    <rPh sb="26" eb="29">
      <t>ヒヒョウジ</t>
    </rPh>
    <rPh sb="32" eb="34">
      <t>ホゴ</t>
    </rPh>
    <rPh sb="40" eb="42">
      <t>ケイジ</t>
    </rPh>
    <phoneticPr fontId="1"/>
  </si>
  <si>
    <t>あと２項目
不完全</t>
    <rPh sb="3" eb="5">
      <t>コウモク</t>
    </rPh>
    <rPh sb="6" eb="9">
      <t>フカンゼン</t>
    </rPh>
    <phoneticPr fontId="1"/>
  </si>
  <si>
    <t>①～⑤の5項目
すべて選択を</t>
    <rPh sb="5" eb="7">
      <t>コウモク</t>
    </rPh>
    <rPh sb="11" eb="13">
      <t>センタク</t>
    </rPh>
    <phoneticPr fontId="1"/>
  </si>
  <si>
    <t>滋賀写真館</t>
    <rPh sb="0" eb="2">
      <t>シガ</t>
    </rPh>
    <rPh sb="2" eb="5">
      <t>シャシンカン</t>
    </rPh>
    <phoneticPr fontId="1"/>
  </si>
  <si>
    <t>福知敬高</t>
    <rPh sb="0" eb="2">
      <t>フクチ</t>
    </rPh>
    <rPh sb="2" eb="3">
      <t>ケイ</t>
    </rPh>
    <rPh sb="3" eb="4">
      <t>タカ</t>
    </rPh>
    <phoneticPr fontId="1"/>
  </si>
  <si>
    <t>077-535-9080</t>
    <phoneticPr fontId="1"/>
  </si>
  <si>
    <t>077-535-9081</t>
    <phoneticPr fontId="1"/>
  </si>
  <si>
    <t>080-8303-7874</t>
    <phoneticPr fontId="1"/>
  </si>
  <si>
    <t>③報道控室</t>
    <rPh sb="1" eb="3">
      <t>ホウドウ</t>
    </rPh>
    <rPh sb="3" eb="5">
      <t>ヒカエシツ</t>
    </rPh>
    <phoneticPr fontId="1"/>
  </si>
  <si>
    <t>④カメラ台</t>
    <rPh sb="4" eb="5">
      <t>ダイ</t>
    </rPh>
    <phoneticPr fontId="1"/>
  </si>
  <si>
    <t>日</t>
  </si>
  <si>
    <t>月</t>
  </si>
  <si>
    <t>火</t>
  </si>
  <si>
    <t>水</t>
  </si>
  <si>
    <t>木</t>
  </si>
  <si>
    <t>金</t>
  </si>
  <si>
    <t>氏名</t>
    <rPh sb="0" eb="2">
      <t>シメイ</t>
    </rPh>
    <phoneticPr fontId="5"/>
  </si>
  <si>
    <t>来場者体調記録表</t>
    <rPh sb="0" eb="3">
      <t>ライジョウシャ</t>
    </rPh>
    <rPh sb="3" eb="5">
      <t>タイチョウ</t>
    </rPh>
    <rPh sb="5" eb="7">
      <t>キロク</t>
    </rPh>
    <rPh sb="7" eb="8">
      <t>ヒョウ</t>
    </rPh>
    <phoneticPr fontId="5"/>
  </si>
  <si>
    <t>１　記入事項</t>
    <rPh sb="2" eb="6">
      <t>キニュウジコウ</t>
    </rPh>
    <phoneticPr fontId="5"/>
  </si>
  <si>
    <t>※個人情報取得については、大会終了後に参加者から新型コロナウィルス感染の報告を受けた場合に必要となる拡大予防対策措置のためであり、その目的の達成に必要な範囲内で使用します。なお、実行委員会で1カ月程度保管し、その後は破棄します。</t>
    <rPh sb="1" eb="5">
      <t>コジンジョウホウ</t>
    </rPh>
    <rPh sb="5" eb="7">
      <t>シュトク</t>
    </rPh>
    <rPh sb="13" eb="18">
      <t>タイカイシュウリョウゴ</t>
    </rPh>
    <rPh sb="19" eb="22">
      <t>サンカシャ</t>
    </rPh>
    <rPh sb="24" eb="26">
      <t>シンガタ</t>
    </rPh>
    <rPh sb="89" eb="94">
      <t>ジッコウイインカイ</t>
    </rPh>
    <phoneticPr fontId="5"/>
  </si>
  <si>
    <t>(１)   以下の事項に該当する場合は、自主的にご参加を見合わせてください。</t>
    <rPh sb="6" eb="8">
      <t>イカ</t>
    </rPh>
    <rPh sb="9" eb="11">
      <t>ジコウ</t>
    </rPh>
    <rPh sb="12" eb="14">
      <t>ガイトウ</t>
    </rPh>
    <rPh sb="16" eb="18">
      <t>バアイ</t>
    </rPh>
    <rPh sb="20" eb="23">
      <t>ジシュテキ</t>
    </rPh>
    <rPh sb="25" eb="27">
      <t>サンカ</t>
    </rPh>
    <rPh sb="28" eb="30">
      <t>ミア</t>
    </rPh>
    <phoneticPr fontId="5"/>
  </si>
  <si>
    <t>①体調がよくない(例：発熱・咳・咽頭痛などの症状がある場合）</t>
    <rPh sb="1" eb="3">
      <t>タイチョウ</t>
    </rPh>
    <rPh sb="9" eb="10">
      <t>レイ</t>
    </rPh>
    <rPh sb="11" eb="13">
      <t>ハツネツ</t>
    </rPh>
    <rPh sb="14" eb="15">
      <t>セキ</t>
    </rPh>
    <rPh sb="16" eb="19">
      <t>イントウツウ</t>
    </rPh>
    <rPh sb="22" eb="24">
      <t>ショウジョウ</t>
    </rPh>
    <rPh sb="27" eb="29">
      <t>バアイ</t>
    </rPh>
    <phoneticPr fontId="5"/>
  </si>
  <si>
    <t>該当しない</t>
    <rPh sb="0" eb="2">
      <t>ガイトウ</t>
    </rPh>
    <phoneticPr fontId="5"/>
  </si>
  <si>
    <t>②新型コロナウィルス感染症陽性と判断された者との濃厚接触がある</t>
    <rPh sb="1" eb="3">
      <t>シンガタ</t>
    </rPh>
    <rPh sb="10" eb="13">
      <t>カンセンショウ</t>
    </rPh>
    <rPh sb="13" eb="15">
      <t>ヨウセイ</t>
    </rPh>
    <rPh sb="16" eb="18">
      <t>ハンダン</t>
    </rPh>
    <rPh sb="21" eb="22">
      <t>モノ</t>
    </rPh>
    <rPh sb="24" eb="26">
      <t>ノウコウ</t>
    </rPh>
    <rPh sb="26" eb="28">
      <t>セッショク</t>
    </rPh>
    <phoneticPr fontId="5"/>
  </si>
  <si>
    <t>③同居家族や身近な人に感染が疑われる人がいる</t>
    <rPh sb="1" eb="5">
      <t>ドウキョカゾク</t>
    </rPh>
    <rPh sb="6" eb="8">
      <t>ミヂカ</t>
    </rPh>
    <rPh sb="9" eb="10">
      <t>ヒト</t>
    </rPh>
    <rPh sb="11" eb="13">
      <t>カンセン</t>
    </rPh>
    <rPh sb="14" eb="15">
      <t>ウタガ</t>
    </rPh>
    <rPh sb="18" eb="19">
      <t>ヒト</t>
    </rPh>
    <phoneticPr fontId="5"/>
  </si>
  <si>
    <t>該当する</t>
    <rPh sb="0" eb="2">
      <t>ガイトウ</t>
    </rPh>
    <phoneticPr fontId="5"/>
  </si>
  <si>
    <t>④12月4日以降に政府から入国制限、入国後の観察期間を必要とされている国、地域等への渡航又は当該在住者との濃厚接触がある</t>
    <rPh sb="3" eb="4">
      <t>ガツ</t>
    </rPh>
    <rPh sb="5" eb="8">
      <t>ニチイコウ</t>
    </rPh>
    <rPh sb="9" eb="11">
      <t>セイフ</t>
    </rPh>
    <rPh sb="13" eb="17">
      <t>ニュウコクセイゲン</t>
    </rPh>
    <rPh sb="18" eb="21">
      <t>ニュウコクゴ</t>
    </rPh>
    <rPh sb="22" eb="26">
      <t>カンサツキカン</t>
    </rPh>
    <rPh sb="27" eb="29">
      <t>ヒツヨウ</t>
    </rPh>
    <rPh sb="35" eb="36">
      <t>クニ</t>
    </rPh>
    <rPh sb="37" eb="40">
      <t>チイキトウ</t>
    </rPh>
    <rPh sb="42" eb="44">
      <t>トコウ</t>
    </rPh>
    <rPh sb="44" eb="45">
      <t>マタ</t>
    </rPh>
    <rPh sb="46" eb="51">
      <t>トウガイザイジュウシャ</t>
    </rPh>
    <rPh sb="53" eb="57">
      <t>ノウコウセッショク</t>
    </rPh>
    <phoneticPr fontId="5"/>
  </si>
  <si>
    <t>(２)　連絡先等</t>
    <rPh sb="4" eb="7">
      <t>レンラクサキ</t>
    </rPh>
    <rPh sb="7" eb="8">
      <t>トウ</t>
    </rPh>
    <phoneticPr fontId="5"/>
  </si>
  <si>
    <t>氏名（</t>
    <rPh sb="0" eb="2">
      <t>シメイ</t>
    </rPh>
    <phoneticPr fontId="5"/>
  </si>
  <si>
    <t>）</t>
    <phoneticPr fontId="5"/>
  </si>
  <si>
    <t>年齢（</t>
    <rPh sb="0" eb="2">
      <t>ネンレイ</t>
    </rPh>
    <phoneticPr fontId="5"/>
  </si>
  <si>
    <t>）歳</t>
    <rPh sb="1" eb="2">
      <t>サイ</t>
    </rPh>
    <phoneticPr fontId="5"/>
  </si>
  <si>
    <t>住所（</t>
    <rPh sb="0" eb="2">
      <t>ジュウショ</t>
    </rPh>
    <phoneticPr fontId="5"/>
  </si>
  <si>
    <t>電話番号（</t>
    <rPh sb="0" eb="2">
      <t>デンワ</t>
    </rPh>
    <rPh sb="2" eb="4">
      <t>バンゴウ</t>
    </rPh>
    <phoneticPr fontId="5"/>
  </si>
  <si>
    <t>(３)　本日の体温（</t>
    <rPh sb="4" eb="6">
      <t>ホンジツ</t>
    </rPh>
    <rPh sb="7" eb="9">
      <t>タイオン</t>
    </rPh>
    <phoneticPr fontId="5"/>
  </si>
  <si>
    <t>）℃</t>
    <phoneticPr fontId="5"/>
  </si>
  <si>
    <t>(４)　前２週間における以下の事項の有無（いずれかに○をしてください。）</t>
    <rPh sb="4" eb="5">
      <t>マエ</t>
    </rPh>
    <rPh sb="6" eb="8">
      <t>シュウカン</t>
    </rPh>
    <rPh sb="12" eb="14">
      <t>イカ</t>
    </rPh>
    <rPh sb="15" eb="17">
      <t>ジコウ</t>
    </rPh>
    <rPh sb="18" eb="20">
      <t>ウム</t>
    </rPh>
    <phoneticPr fontId="5"/>
  </si>
  <si>
    <t>① 平熱を超える発熱(概ね３７度５分以上）</t>
    <rPh sb="2" eb="4">
      <t>ヘイネツ</t>
    </rPh>
    <rPh sb="5" eb="6">
      <t>コ</t>
    </rPh>
    <rPh sb="8" eb="10">
      <t>ハツネツ</t>
    </rPh>
    <rPh sb="11" eb="12">
      <t>オオム</t>
    </rPh>
    <rPh sb="15" eb="16">
      <t>ド</t>
    </rPh>
    <rPh sb="17" eb="20">
      <t>ブイジョウ</t>
    </rPh>
    <phoneticPr fontId="5"/>
  </si>
  <si>
    <t>有　・　無</t>
    <rPh sb="0" eb="1">
      <t>ユウ</t>
    </rPh>
    <rPh sb="4" eb="5">
      <t>ム</t>
    </rPh>
    <phoneticPr fontId="5"/>
  </si>
  <si>
    <t>② 咳(せき)、のどの痛みなど風邪の症状</t>
    <rPh sb="2" eb="3">
      <t>セキ</t>
    </rPh>
    <rPh sb="11" eb="12">
      <t>イタ</t>
    </rPh>
    <rPh sb="15" eb="17">
      <t>カゼ</t>
    </rPh>
    <rPh sb="18" eb="20">
      <t>ショウジョウ</t>
    </rPh>
    <phoneticPr fontId="5"/>
  </si>
  <si>
    <t>③ だるさ(倦怠感)、息苦しさ(呼吸困難)</t>
    <rPh sb="6" eb="9">
      <t>ケンタイカン</t>
    </rPh>
    <rPh sb="11" eb="13">
      <t>イキグル</t>
    </rPh>
    <rPh sb="16" eb="18">
      <t>コキュウ</t>
    </rPh>
    <rPh sb="18" eb="20">
      <t>コンナン</t>
    </rPh>
    <phoneticPr fontId="5"/>
  </si>
  <si>
    <t>④ 臭覚や味覚の異常</t>
    <rPh sb="2" eb="4">
      <t>シュウカク</t>
    </rPh>
    <rPh sb="5" eb="7">
      <t>ミカク</t>
    </rPh>
    <rPh sb="8" eb="10">
      <t>イジョウ</t>
    </rPh>
    <phoneticPr fontId="5"/>
  </si>
  <si>
    <t>⑤ 体が重く感じる、疲れやすい等</t>
    <rPh sb="2" eb="3">
      <t>カラダ</t>
    </rPh>
    <rPh sb="4" eb="5">
      <t>オモ</t>
    </rPh>
    <rPh sb="6" eb="7">
      <t>カン</t>
    </rPh>
    <rPh sb="10" eb="11">
      <t>ツカ</t>
    </rPh>
    <rPh sb="15" eb="16">
      <t>トウ</t>
    </rPh>
    <phoneticPr fontId="5"/>
  </si>
  <si>
    <t>２　確認事項</t>
    <rPh sb="2" eb="4">
      <t>カクニン</t>
    </rPh>
    <rPh sb="4" eb="6">
      <t>ジコウ</t>
    </rPh>
    <phoneticPr fontId="5"/>
  </si>
  <si>
    <t>(１)　マスクを着用すること(ワクチン接種に関わらず昼食時以外は外さないこと)</t>
    <rPh sb="8" eb="10">
      <t>チャクヨウ</t>
    </rPh>
    <rPh sb="19" eb="21">
      <t>セッシュ</t>
    </rPh>
    <rPh sb="22" eb="23">
      <t>カカ</t>
    </rPh>
    <rPh sb="26" eb="31">
      <t>チュウショクジイガイ</t>
    </rPh>
    <rPh sb="32" eb="33">
      <t>ハズ</t>
    </rPh>
    <phoneticPr fontId="5"/>
  </si>
  <si>
    <t>(２)　こまめな手洗い、アルコール等による手指消毒を実施すること</t>
    <rPh sb="8" eb="10">
      <t>テアラ</t>
    </rPh>
    <rPh sb="17" eb="18">
      <t>トウ</t>
    </rPh>
    <rPh sb="21" eb="23">
      <t>シュシ</t>
    </rPh>
    <rPh sb="23" eb="25">
      <t>ショウドク</t>
    </rPh>
    <rPh sb="26" eb="28">
      <t>ジッシ</t>
    </rPh>
    <phoneticPr fontId="5"/>
  </si>
  <si>
    <t>(３)　規制されたゾーン外へ立ち入らないこと</t>
    <rPh sb="4" eb="6">
      <t>キセイ</t>
    </rPh>
    <rPh sb="12" eb="13">
      <t>ガイ</t>
    </rPh>
    <rPh sb="14" eb="15">
      <t>タ</t>
    </rPh>
    <rPh sb="16" eb="17">
      <t>イ</t>
    </rPh>
    <phoneticPr fontId="5"/>
  </si>
  <si>
    <t>(４)　他の参加者、主催者スタッフ等との距離(できるだけ２ｍ以上)を確保すること(障がい者の誘導や介助を行う場合を除く)</t>
    <rPh sb="4" eb="5">
      <t>ホカ</t>
    </rPh>
    <rPh sb="6" eb="9">
      <t>サンカシャ</t>
    </rPh>
    <rPh sb="10" eb="13">
      <t>シュサイシャ</t>
    </rPh>
    <rPh sb="17" eb="18">
      <t>トウ</t>
    </rPh>
    <rPh sb="20" eb="22">
      <t>キョリ</t>
    </rPh>
    <rPh sb="30" eb="32">
      <t>イジョウ</t>
    </rPh>
    <rPh sb="34" eb="36">
      <t>カクホ</t>
    </rPh>
    <rPh sb="41" eb="42">
      <t>ショウ</t>
    </rPh>
    <rPh sb="44" eb="45">
      <t>シャ</t>
    </rPh>
    <rPh sb="46" eb="48">
      <t>ユウドウ</t>
    </rPh>
    <rPh sb="49" eb="51">
      <t>カイジョ</t>
    </rPh>
    <rPh sb="52" eb="53">
      <t>オコナ</t>
    </rPh>
    <rPh sb="54" eb="56">
      <t>バアイ</t>
    </rPh>
    <rPh sb="57" eb="58">
      <t>ノゾ</t>
    </rPh>
    <phoneticPr fontId="5"/>
  </si>
  <si>
    <t>(５)　大会開催中に声を出して応援等しないこと</t>
    <rPh sb="4" eb="6">
      <t>タイカイ</t>
    </rPh>
    <rPh sb="6" eb="9">
      <t>カイサイチュウ</t>
    </rPh>
    <rPh sb="10" eb="11">
      <t>コエ</t>
    </rPh>
    <rPh sb="12" eb="13">
      <t>ダ</t>
    </rPh>
    <rPh sb="15" eb="17">
      <t>オウエン</t>
    </rPh>
    <rPh sb="17" eb="18">
      <t>トウ</t>
    </rPh>
    <phoneticPr fontId="5"/>
  </si>
  <si>
    <t>(６)　感染防止のために主催者が決めたその他の措置の遵守、主催者の指示に従うこと</t>
    <rPh sb="4" eb="6">
      <t>カンセン</t>
    </rPh>
    <rPh sb="6" eb="8">
      <t>ボウシ</t>
    </rPh>
    <rPh sb="12" eb="15">
      <t>シュサイシャ</t>
    </rPh>
    <rPh sb="16" eb="17">
      <t>キ</t>
    </rPh>
    <rPh sb="21" eb="22">
      <t>タ</t>
    </rPh>
    <rPh sb="23" eb="25">
      <t>ソチ</t>
    </rPh>
    <rPh sb="26" eb="28">
      <t>ジュンシュ</t>
    </rPh>
    <rPh sb="29" eb="32">
      <t>シュサイシャ</t>
    </rPh>
    <rPh sb="33" eb="35">
      <t>シジ</t>
    </rPh>
    <rPh sb="36" eb="37">
      <t>シタガ</t>
    </rPh>
    <phoneticPr fontId="5"/>
  </si>
  <si>
    <t>(７)　大会終了後２週間以内に新型コロナウイルスに感染した場合は、主催者に対して速やかに濃厚接触者の有無等について報告すること</t>
    <rPh sb="4" eb="6">
      <t>タイカイ</t>
    </rPh>
    <rPh sb="6" eb="9">
      <t>シュウリョウゴ</t>
    </rPh>
    <rPh sb="10" eb="12">
      <t>シュウカン</t>
    </rPh>
    <rPh sb="12" eb="14">
      <t>イナイ</t>
    </rPh>
    <rPh sb="15" eb="17">
      <t>シンガタ</t>
    </rPh>
    <rPh sb="25" eb="27">
      <t>カンセン</t>
    </rPh>
    <rPh sb="29" eb="31">
      <t>バアイ</t>
    </rPh>
    <rPh sb="33" eb="36">
      <t>シュサイシャ</t>
    </rPh>
    <rPh sb="37" eb="38">
      <t>タイ</t>
    </rPh>
    <rPh sb="40" eb="41">
      <t>スミ</t>
    </rPh>
    <rPh sb="44" eb="46">
      <t>ノウコウ</t>
    </rPh>
    <rPh sb="46" eb="48">
      <t>セッショク</t>
    </rPh>
    <rPh sb="48" eb="49">
      <t>シャ</t>
    </rPh>
    <rPh sb="50" eb="52">
      <t>ウム</t>
    </rPh>
    <rPh sb="52" eb="53">
      <t>トウ</t>
    </rPh>
    <rPh sb="57" eb="59">
      <t>ホウコク</t>
    </rPh>
    <phoneticPr fontId="5"/>
  </si>
  <si>
    <t>(８)　大会関係者は行動履歴書(様式9)を記載し、感染者発覚の際は濃厚接触者特定のために必要となる場合もあるため、大会終了後も１か月程度保管しておくこと。</t>
    <rPh sb="4" eb="6">
      <t>タイカイ</t>
    </rPh>
    <rPh sb="6" eb="9">
      <t>カンケイシャ</t>
    </rPh>
    <rPh sb="10" eb="12">
      <t>コウドウ</t>
    </rPh>
    <rPh sb="12" eb="15">
      <t>リレキショ</t>
    </rPh>
    <rPh sb="16" eb="18">
      <t>ヨウシキ</t>
    </rPh>
    <rPh sb="21" eb="23">
      <t>キサイ</t>
    </rPh>
    <rPh sb="25" eb="28">
      <t>カンセンシャ</t>
    </rPh>
    <rPh sb="28" eb="30">
      <t>ハッカク</t>
    </rPh>
    <rPh sb="31" eb="32">
      <t>サイ</t>
    </rPh>
    <rPh sb="33" eb="35">
      <t>ノウコウ</t>
    </rPh>
    <rPh sb="35" eb="37">
      <t>セッショク</t>
    </rPh>
    <rPh sb="37" eb="38">
      <t>シャ</t>
    </rPh>
    <rPh sb="38" eb="40">
      <t>トクテイ</t>
    </rPh>
    <rPh sb="44" eb="46">
      <t>ヒツヨウ</t>
    </rPh>
    <rPh sb="49" eb="51">
      <t>バアイ</t>
    </rPh>
    <rPh sb="57" eb="59">
      <t>タイカイ</t>
    </rPh>
    <rPh sb="59" eb="62">
      <t>シュウリョウゴ</t>
    </rPh>
    <rPh sb="65" eb="66">
      <t>ゲツ</t>
    </rPh>
    <rPh sb="66" eb="68">
      <t>テイド</t>
    </rPh>
    <rPh sb="68" eb="70">
      <t>ホカン</t>
    </rPh>
    <phoneticPr fontId="5"/>
  </si>
  <si>
    <t>会場内滞在場所</t>
    <rPh sb="0" eb="7">
      <t>カイジョウナイタイザイバショ</t>
    </rPh>
    <phoneticPr fontId="5"/>
  </si>
  <si>
    <t>30分以上滞在していた地点に大会終了後、☆印をつけてください。</t>
    <rPh sb="2" eb="7">
      <t>フンイジョウタイザイ</t>
    </rPh>
    <rPh sb="11" eb="13">
      <t>チテン</t>
    </rPh>
    <rPh sb="21" eb="22">
      <t>シルシ</t>
    </rPh>
    <phoneticPr fontId="5"/>
  </si>
  <si>
    <t>様式９【各自保管】</t>
    <rPh sb="0" eb="2">
      <t>ヨウシキ</t>
    </rPh>
    <rPh sb="4" eb="8">
      <t>カクジホカン</t>
    </rPh>
    <phoneticPr fontId="5"/>
  </si>
  <si>
    <t>行動履歴書</t>
    <rPh sb="0" eb="4">
      <t>コウドウリレキ</t>
    </rPh>
    <rPh sb="4" eb="5">
      <t>ショ</t>
    </rPh>
    <phoneticPr fontId="5"/>
  </si>
  <si>
    <t>陽性判定が出た場合に速やかに提出できるように</t>
    <rPh sb="0" eb="2">
      <t>ヨウセイ</t>
    </rPh>
    <rPh sb="2" eb="4">
      <t>ハンテイ</t>
    </rPh>
    <rPh sb="5" eb="6">
      <t>デ</t>
    </rPh>
    <rPh sb="7" eb="9">
      <t>バアイ</t>
    </rPh>
    <rPh sb="10" eb="11">
      <t>スミ</t>
    </rPh>
    <rPh sb="14" eb="16">
      <t>テイシュツ</t>
    </rPh>
    <phoneticPr fontId="5"/>
  </si>
  <si>
    <t>行先</t>
    <rPh sb="0" eb="2">
      <t>イキサキ</t>
    </rPh>
    <phoneticPr fontId="5"/>
  </si>
  <si>
    <t>滞在期間</t>
    <rPh sb="0" eb="4">
      <t>タイザイキカン</t>
    </rPh>
    <phoneticPr fontId="5"/>
  </si>
  <si>
    <t>接触者</t>
    <rPh sb="0" eb="3">
      <t>セッショクシャ</t>
    </rPh>
    <phoneticPr fontId="5"/>
  </si>
  <si>
    <t>来場者は全員あらかじめ各自記録・保管の義務</t>
    <rPh sb="0" eb="3">
      <t>ライジョウシャ</t>
    </rPh>
    <rPh sb="4" eb="6">
      <t>ゼンイン</t>
    </rPh>
    <rPh sb="11" eb="15">
      <t>カクジキロク</t>
    </rPh>
    <rPh sb="16" eb="18">
      <t>ホカン</t>
    </rPh>
    <rPh sb="19" eb="21">
      <t>ギム</t>
    </rPh>
    <phoneticPr fontId="5"/>
  </si>
  <si>
    <t>記入例</t>
    <rPh sb="0" eb="3">
      <t>キニュウレイ</t>
    </rPh>
    <phoneticPr fontId="5"/>
  </si>
  <si>
    <t>○○学校</t>
    <rPh sb="2" eb="4">
      <t>ガッコウ</t>
    </rPh>
    <phoneticPr fontId="5"/>
  </si>
  <si>
    <t>8:30~10:30</t>
    <phoneticPr fontId="5"/>
  </si>
  <si>
    <t>○○先生、生徒3名</t>
    <rPh sb="2" eb="4">
      <t>センセイ</t>
    </rPh>
    <rPh sb="5" eb="7">
      <t>セイト</t>
    </rPh>
    <rPh sb="8" eb="9">
      <t>メイ</t>
    </rPh>
    <phoneticPr fontId="5"/>
  </si>
  <si>
    <t>△△塾</t>
    <rPh sb="2" eb="3">
      <t>ジュク</t>
    </rPh>
    <phoneticPr fontId="5"/>
  </si>
  <si>
    <t>19:00~21:00</t>
    <phoneticPr fontId="5"/>
  </si>
  <si>
    <t>△△先生、塾生5名</t>
    <rPh sb="2" eb="4">
      <t>センセイ</t>
    </rPh>
    <rPh sb="5" eb="7">
      <t>ジュクセイ</t>
    </rPh>
    <rPh sb="8" eb="9">
      <t>メイ</t>
    </rPh>
    <phoneticPr fontId="5"/>
  </si>
  <si>
    <t>日</t>
    <rPh sb="0" eb="1">
      <t>ニチ</t>
    </rPh>
    <phoneticPr fontId="5"/>
  </si>
  <si>
    <t>土</t>
  </si>
  <si>
    <t>※罹患者が発生した場合、本人が発症2日前から現時点での行動歴を明らかにすることが重要です。大会にかかわる全ての者は記載日期間は記録しておくこと。</t>
    <rPh sb="1" eb="4">
      <t>リカンシャ</t>
    </rPh>
    <rPh sb="5" eb="7">
      <t>ハッセイ</t>
    </rPh>
    <rPh sb="9" eb="11">
      <t>バアイ</t>
    </rPh>
    <rPh sb="12" eb="14">
      <t>ホンニン</t>
    </rPh>
    <rPh sb="15" eb="17">
      <t>ハッショウ</t>
    </rPh>
    <rPh sb="18" eb="20">
      <t>ニチマエ</t>
    </rPh>
    <rPh sb="22" eb="25">
      <t>ゲンジテン</t>
    </rPh>
    <rPh sb="27" eb="30">
      <t>コウドウレキ</t>
    </rPh>
    <rPh sb="31" eb="32">
      <t>アキ</t>
    </rPh>
    <rPh sb="40" eb="42">
      <t>ジュウヨウ</t>
    </rPh>
    <rPh sb="45" eb="47">
      <t>タイカイ</t>
    </rPh>
    <rPh sb="52" eb="53">
      <t>スベ</t>
    </rPh>
    <rPh sb="55" eb="56">
      <t>モノ</t>
    </rPh>
    <rPh sb="57" eb="62">
      <t>キサイビキカン</t>
    </rPh>
    <rPh sb="63" eb="65">
      <t>キロク</t>
    </rPh>
    <phoneticPr fontId="5"/>
  </si>
  <si>
    <t>※すべて記載後も、1カ月程度は各自で保管しておくこと。</t>
    <rPh sb="4" eb="7">
      <t>キサイゴ</t>
    </rPh>
    <rPh sb="11" eb="14">
      <t>ゲツテイド</t>
    </rPh>
    <rPh sb="15" eb="17">
      <t>カクジ</t>
    </rPh>
    <rPh sb="18" eb="20">
      <t>ホカン</t>
    </rPh>
    <phoneticPr fontId="5"/>
  </si>
  <si>
    <t>会社名</t>
    <rPh sb="0" eb="3">
      <t>カイシャメイ</t>
    </rPh>
    <phoneticPr fontId="5"/>
  </si>
  <si>
    <t>協力できる（保護者用駐車場を利用）</t>
    <rPh sb="0" eb="2">
      <t>キョウリョク</t>
    </rPh>
    <rPh sb="6" eb="10">
      <t>ホゴシャヨウ</t>
    </rPh>
    <rPh sb="10" eb="13">
      <t>チュウシャジョウ</t>
    </rPh>
    <rPh sb="14" eb="16">
      <t>リヨウ</t>
    </rPh>
    <phoneticPr fontId="1"/>
  </si>
  <si>
    <t>①開始式取材</t>
    <rPh sb="1" eb="3">
      <t>カイシ</t>
    </rPh>
    <rPh sb="3" eb="4">
      <t>シキ</t>
    </rPh>
    <rPh sb="4" eb="6">
      <t>シュザイ</t>
    </rPh>
    <phoneticPr fontId="1"/>
  </si>
  <si>
    <t>⑤表彰式取材</t>
    <rPh sb="1" eb="3">
      <t>ヒョウショウ</t>
    </rPh>
    <rPh sb="3" eb="4">
      <t>シキ</t>
    </rPh>
    <rPh sb="4" eb="6">
      <t>シュザイ</t>
    </rPh>
    <phoneticPr fontId="1"/>
  </si>
  <si>
    <t>協力は困難</t>
    <rPh sb="0" eb="2">
      <t>キョウリョク</t>
    </rPh>
    <rPh sb="3" eb="5">
      <t>コンナン</t>
    </rPh>
    <phoneticPr fontId="1"/>
  </si>
  <si>
    <t>許可書№</t>
    <rPh sb="0" eb="3">
      <t>キョカショ</t>
    </rPh>
    <phoneticPr fontId="5"/>
  </si>
  <si>
    <t>名前</t>
    <rPh sb="0" eb="2">
      <t>ナマエ</t>
    </rPh>
    <phoneticPr fontId="4"/>
  </si>
  <si>
    <t>来場者全員分をプリントアウト</t>
    <rPh sb="0" eb="6">
      <t>ライジョウシャゼンインブン</t>
    </rPh>
    <phoneticPr fontId="4"/>
  </si>
  <si>
    <t>現場責任者は来場者全員に配布すること</t>
    <rPh sb="0" eb="5">
      <t>ゲンバセキニンシャ</t>
    </rPh>
    <rPh sb="6" eb="11">
      <t>ライジョウシャゼンイン</t>
    </rPh>
    <rPh sb="12" eb="14">
      <t>ハイフ</t>
    </rPh>
    <phoneticPr fontId="5"/>
  </si>
  <si>
    <t>木</t>
    <rPh sb="0" eb="1">
      <t>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</si>
</sst>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Ｐゴシック"/>
      <family val="3"/>
      <charset val="128"/>
      <scheme val="minor"/>
    </font>
    <font>
      <sz val="6"/>
      <name val="ＭＳ Ｐゴシック"/>
      <family val="3"/>
      <charset val="128"/>
    </font>
    <font>
      <sz val="12"/>
      <color indexed="8"/>
      <name val="ＭＳ Ｐゴシック"/>
      <family val="3"/>
      <charset val="128"/>
    </font>
    <font>
      <sz val="14"/>
      <color indexed="8"/>
      <name val="ＭＳ Ｐゴシック"/>
      <family val="3"/>
      <charset val="128"/>
    </font>
    <font>
      <sz val="6"/>
      <name val="ＭＳ Ｐゴシック"/>
      <family val="3"/>
      <charset val="128"/>
    </font>
    <font>
      <sz val="6"/>
      <name val="ＭＳ Ｐゴシック"/>
      <family val="3"/>
      <charset val="128"/>
    </font>
    <font>
      <sz val="11"/>
      <color theme="0"/>
      <name val="ＭＳ Ｐゴシック"/>
      <family val="3"/>
      <charset val="128"/>
      <scheme val="minor"/>
    </font>
    <font>
      <u/>
      <sz val="11"/>
      <color theme="10"/>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2"/>
      <color theme="1"/>
      <name val="ＭＳ Ｐゴシック"/>
      <family val="3"/>
      <charset val="128"/>
      <scheme val="minor"/>
    </font>
    <font>
      <b/>
      <sz val="12"/>
      <color rgb="FFFF0000"/>
      <name val="ＭＳ Ｐゴシック"/>
      <family val="3"/>
      <charset val="128"/>
      <scheme val="minor"/>
    </font>
    <font>
      <b/>
      <sz val="11"/>
      <color rgb="FF0070C0"/>
      <name val="ＭＳ Ｐゴシック"/>
      <family val="3"/>
      <charset val="128"/>
      <scheme val="minor"/>
    </font>
    <font>
      <sz val="11"/>
      <color rgb="FF0070C0"/>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18"/>
      <color theme="1"/>
      <name val="ＭＳ Ｐゴシック"/>
      <family val="3"/>
      <charset val="128"/>
      <scheme val="minor"/>
    </font>
    <font>
      <sz val="9"/>
      <color theme="1"/>
      <name val="ＭＳ Ｐゴシック"/>
      <family val="3"/>
      <charset val="128"/>
      <scheme val="minor"/>
    </font>
    <font>
      <b/>
      <sz val="20"/>
      <color rgb="FFFF0000"/>
      <name val="ＭＳ Ｐゴシック"/>
      <family val="3"/>
      <charset val="128"/>
      <scheme val="minor"/>
    </font>
    <font>
      <sz val="36"/>
      <color theme="1"/>
      <name val="ＭＳ Ｐゴシック"/>
      <family val="3"/>
      <charset val="128"/>
      <scheme val="minor"/>
    </font>
    <font>
      <sz val="24"/>
      <color theme="1"/>
      <name val="ＭＳ Ｐゴシック"/>
      <family val="3"/>
      <charset val="128"/>
      <scheme val="minor"/>
    </font>
    <font>
      <u/>
      <sz val="12"/>
      <color theme="10"/>
      <name val="ＭＳ Ｐゴシック"/>
      <family val="3"/>
      <charset val="128"/>
      <scheme val="minor"/>
    </font>
    <font>
      <sz val="9"/>
      <color rgb="FF000000"/>
      <name val="Meiryo UI"/>
      <family val="3"/>
      <charset val="128"/>
    </font>
  </fonts>
  <fills count="3">
    <fill>
      <patternFill patternType="none"/>
    </fill>
    <fill>
      <patternFill patternType="gray125"/>
    </fill>
    <fill>
      <patternFill patternType="solid">
        <fgColor theme="4" tint="0.59999389629810485"/>
        <bgColor indexed="64"/>
      </patternFill>
    </fill>
  </fills>
  <borders count="67">
    <border>
      <left/>
      <right/>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83">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lignmen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right" vertical="center"/>
    </xf>
    <xf numFmtId="0" fontId="8" fillId="0" borderId="8"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Fill="1" applyBorder="1" applyAlignment="1" applyProtection="1">
      <alignment horizontal="right" vertical="center"/>
      <protection locked="0"/>
    </xf>
    <xf numFmtId="0" fontId="9" fillId="0" borderId="0" xfId="0" applyFont="1" applyAlignment="1">
      <alignment horizontal="center" vertical="center"/>
    </xf>
    <xf numFmtId="0" fontId="0" fillId="0" borderId="0" xfId="0" applyAlignment="1">
      <alignment horizontal="right" vertical="center"/>
    </xf>
    <xf numFmtId="0" fontId="10" fillId="0" borderId="8" xfId="0" applyFont="1" applyBorder="1" applyAlignment="1">
      <alignment horizontal="center" vertical="center"/>
    </xf>
    <xf numFmtId="0" fontId="10" fillId="0" borderId="3" xfId="0" applyFont="1" applyBorder="1" applyAlignment="1">
      <alignment horizontal="center" vertical="center"/>
    </xf>
    <xf numFmtId="0" fontId="11" fillId="0" borderId="0" xfId="0" applyFont="1" applyAlignment="1">
      <alignment vertical="center" wrapText="1"/>
    </xf>
    <xf numFmtId="0" fontId="0" fillId="0" borderId="0" xfId="0" applyBorder="1" applyAlignment="1">
      <alignment horizontal="center" vertical="center"/>
    </xf>
    <xf numFmtId="0" fontId="12" fillId="0" borderId="0" xfId="1" applyFont="1" applyFill="1" applyBorder="1" applyAlignment="1" applyProtection="1">
      <alignment horizontal="left" vertical="center"/>
      <protection locked="0"/>
    </xf>
    <xf numFmtId="0" fontId="0" fillId="0" borderId="0" xfId="0" applyBorder="1" applyAlignment="1" applyProtection="1">
      <alignment horizontal="right" vertical="center" wrapText="1"/>
      <protection locked="0"/>
    </xf>
    <xf numFmtId="0" fontId="10" fillId="0" borderId="14" xfId="0" applyFont="1" applyBorder="1" applyAlignment="1" applyProtection="1">
      <alignment horizontal="center" vertical="center" shrinkToFit="1"/>
      <protection locked="0"/>
    </xf>
    <xf numFmtId="0" fontId="10" fillId="0" borderId="15" xfId="0" applyFont="1" applyBorder="1" applyAlignment="1" applyProtection="1">
      <alignment horizontal="center" vertical="center" shrinkToFit="1"/>
      <protection locked="0"/>
    </xf>
    <xf numFmtId="0" fontId="0" fillId="0" borderId="12" xfId="0" applyBorder="1" applyAlignment="1" applyProtection="1">
      <alignment horizontal="center" vertical="center"/>
    </xf>
    <xf numFmtId="0" fontId="10" fillId="0" borderId="16" xfId="0" applyFont="1" applyBorder="1" applyAlignment="1" applyProtection="1">
      <alignment horizontal="center" vertical="center" shrinkToFit="1"/>
    </xf>
    <xf numFmtId="14" fontId="0" fillId="0" borderId="0" xfId="0" applyNumberFormat="1">
      <alignment vertical="center"/>
    </xf>
    <xf numFmtId="0" fontId="0" fillId="0" borderId="17" xfId="0" applyBorder="1">
      <alignment vertical="center"/>
    </xf>
    <xf numFmtId="0" fontId="6" fillId="0" borderId="17" xfId="0" applyFont="1" applyBorder="1">
      <alignment vertical="center"/>
    </xf>
    <xf numFmtId="0" fontId="0" fillId="0" borderId="0" xfId="0" applyBorder="1">
      <alignment vertical="center"/>
    </xf>
    <xf numFmtId="0" fontId="14" fillId="2" borderId="0" xfId="0" applyFont="1" applyFill="1" applyProtection="1">
      <alignment vertical="center"/>
      <protection locked="0"/>
    </xf>
    <xf numFmtId="0" fontId="0" fillId="2" borderId="0" xfId="0" applyFill="1" applyAlignment="1" applyProtection="1">
      <alignment horizontal="center" vertical="center"/>
      <protection locked="0"/>
    </xf>
    <xf numFmtId="0" fontId="15" fillId="2" borderId="0" xfId="0" applyFont="1" applyFill="1" applyProtection="1">
      <alignment vertical="center"/>
      <protection locked="0"/>
    </xf>
    <xf numFmtId="0" fontId="0" fillId="2" borderId="0" xfId="0" applyFill="1" applyProtection="1">
      <alignment vertical="center"/>
      <protection locked="0"/>
    </xf>
    <xf numFmtId="0" fontId="0" fillId="0" borderId="0" xfId="0" applyAlignment="1">
      <alignment vertical="center" wrapText="1"/>
    </xf>
    <xf numFmtId="0" fontId="0" fillId="0" borderId="0" xfId="0" applyProtection="1">
      <alignment vertical="center"/>
      <protection locked="0" hidden="1"/>
    </xf>
    <xf numFmtId="0" fontId="16" fillId="0" borderId="0" xfId="0" applyFont="1" applyAlignment="1">
      <alignment vertical="center" wrapText="1" shrinkToFit="1"/>
    </xf>
    <xf numFmtId="0" fontId="17" fillId="2" borderId="0" xfId="0" applyFont="1" applyFill="1">
      <alignment vertical="center"/>
    </xf>
    <xf numFmtId="0" fontId="18" fillId="2" borderId="0" xfId="0" applyFont="1" applyFill="1">
      <alignment vertical="center"/>
    </xf>
    <xf numFmtId="0" fontId="13" fillId="0" borderId="0" xfId="0" applyFont="1" applyFill="1" applyBorder="1" applyAlignment="1" applyProtection="1">
      <alignment horizontal="center" vertical="center" shrinkToFit="1"/>
      <protection locked="0"/>
    </xf>
    <xf numFmtId="0" fontId="18" fillId="2" borderId="0" xfId="0" applyFont="1" applyFill="1" applyAlignment="1">
      <alignment vertical="center"/>
    </xf>
    <xf numFmtId="0" fontId="18" fillId="2" borderId="18" xfId="0" applyFont="1" applyFill="1" applyBorder="1">
      <alignment vertical="center"/>
    </xf>
    <xf numFmtId="0" fontId="18" fillId="2" borderId="19" xfId="0" applyFont="1" applyFill="1" applyBorder="1">
      <alignment vertical="center"/>
    </xf>
    <xf numFmtId="0" fontId="18" fillId="2" borderId="20" xfId="0" applyFont="1" applyFill="1" applyBorder="1">
      <alignment vertical="center"/>
    </xf>
    <xf numFmtId="0" fontId="0" fillId="0" borderId="0" xfId="0" applyAlignment="1">
      <alignment horizontal="right" vertical="center"/>
    </xf>
    <xf numFmtId="0" fontId="0" fillId="0" borderId="0" xfId="0" applyAlignment="1">
      <alignment horizontal="center" vertical="center"/>
    </xf>
    <xf numFmtId="0" fontId="0" fillId="0" borderId="0" xfId="0" applyProtection="1">
      <alignment vertical="center"/>
      <protection locked="0"/>
    </xf>
    <xf numFmtId="0" fontId="0" fillId="0" borderId="0" xfId="0" applyAlignment="1"/>
    <xf numFmtId="0" fontId="0" fillId="0" borderId="21" xfId="0" applyBorder="1" applyAlignment="1">
      <alignment horizontal="center" vertical="center"/>
    </xf>
    <xf numFmtId="0" fontId="19" fillId="0" borderId="0" xfId="0" applyFont="1" applyAlignment="1">
      <alignment vertical="center" wrapText="1"/>
    </xf>
    <xf numFmtId="0" fontId="21" fillId="0" borderId="0" xfId="0" applyFont="1">
      <alignment vertical="center"/>
    </xf>
    <xf numFmtId="0" fontId="19" fillId="0" borderId="22" xfId="0" applyFont="1" applyBorder="1" applyAlignment="1">
      <alignment horizontal="center" vertical="center" shrinkToFit="1"/>
    </xf>
    <xf numFmtId="0" fontId="0" fillId="0" borderId="22" xfId="0" applyBorder="1" applyAlignment="1">
      <alignment horizontal="center" vertical="center" shrinkToFit="1"/>
    </xf>
    <xf numFmtId="0" fontId="8" fillId="0" borderId="23" xfId="0" applyFont="1" applyBorder="1" applyAlignment="1">
      <alignment horizontal="center" vertical="center" shrinkToFit="1"/>
    </xf>
    <xf numFmtId="0" fontId="13" fillId="0" borderId="23" xfId="0" applyFont="1" applyBorder="1" applyAlignment="1">
      <alignment horizontal="center" vertical="center" shrinkToFit="1"/>
    </xf>
    <xf numFmtId="0" fontId="0" fillId="0" borderId="14" xfId="0" applyBorder="1">
      <alignment vertical="center"/>
    </xf>
    <xf numFmtId="0" fontId="0" fillId="0" borderId="21" xfId="0" applyBorder="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19" fillId="0" borderId="26" xfId="0" applyFont="1" applyBorder="1" applyAlignment="1">
      <alignment vertical="center" shrinkToFit="1"/>
    </xf>
    <xf numFmtId="0" fontId="0" fillId="0" borderId="27" xfId="0" applyBorder="1" applyAlignment="1">
      <alignment vertical="center" shrinkToFit="1"/>
    </xf>
    <xf numFmtId="0" fontId="19" fillId="0" borderId="28" xfId="0" applyFont="1" applyBorder="1" applyAlignment="1">
      <alignment vertical="center" shrinkToFit="1"/>
    </xf>
    <xf numFmtId="0" fontId="19" fillId="0" borderId="29" xfId="0" applyFont="1" applyBorder="1" applyAlignment="1">
      <alignment vertical="center" shrinkToFit="1"/>
    </xf>
    <xf numFmtId="0" fontId="0" fillId="0" borderId="30" xfId="0" applyBorder="1" applyAlignment="1">
      <alignment vertical="center" shrinkToFit="1"/>
    </xf>
    <xf numFmtId="0" fontId="19" fillId="0" borderId="31" xfId="0" applyFont="1" applyBorder="1" applyAlignment="1">
      <alignment vertical="center" shrinkToFit="1"/>
    </xf>
    <xf numFmtId="0" fontId="19" fillId="0" borderId="32" xfId="0" applyFont="1" applyBorder="1">
      <alignment vertical="center"/>
    </xf>
    <xf numFmtId="0" fontId="0" fillId="0" borderId="33" xfId="0" applyBorder="1">
      <alignment vertical="center"/>
    </xf>
    <xf numFmtId="0" fontId="19" fillId="0" borderId="34" xfId="0" applyFont="1" applyBorder="1">
      <alignment vertical="center"/>
    </xf>
    <xf numFmtId="0" fontId="0" fillId="0" borderId="26" xfId="0" applyBorder="1">
      <alignment vertical="center"/>
    </xf>
    <xf numFmtId="0" fontId="0" fillId="0" borderId="27" xfId="0" applyBorder="1">
      <alignment vertical="center"/>
    </xf>
    <xf numFmtId="0" fontId="19" fillId="0" borderId="28" xfId="0" applyFont="1" applyBorder="1">
      <alignment vertical="center"/>
    </xf>
    <xf numFmtId="0" fontId="0" fillId="0" borderId="29" xfId="0" applyBorder="1">
      <alignment vertical="center"/>
    </xf>
    <xf numFmtId="0" fontId="0" fillId="0" borderId="30" xfId="0" applyBorder="1">
      <alignment vertical="center"/>
    </xf>
    <xf numFmtId="0" fontId="19" fillId="0" borderId="31" xfId="0" applyFont="1" applyBorder="1">
      <alignment vertical="center"/>
    </xf>
    <xf numFmtId="0" fontId="0" fillId="0" borderId="32" xfId="0" applyBorder="1">
      <alignment vertical="center"/>
    </xf>
    <xf numFmtId="0" fontId="22" fillId="0" borderId="0" xfId="0" applyFont="1">
      <alignment vertical="center"/>
    </xf>
    <xf numFmtId="0" fontId="0" fillId="0" borderId="11" xfId="0" applyBorder="1">
      <alignment vertical="center"/>
    </xf>
    <xf numFmtId="0" fontId="13" fillId="0" borderId="0" xfId="0" applyFont="1" applyFill="1" applyBorder="1" applyAlignment="1" applyProtection="1">
      <alignment horizontal="left" vertical="center" shrinkToFit="1"/>
      <protection locked="0"/>
    </xf>
    <xf numFmtId="0" fontId="0" fillId="0" borderId="0" xfId="0" applyAlignment="1">
      <alignment horizontal="right" vertical="center"/>
    </xf>
    <xf numFmtId="0" fontId="23" fillId="0" borderId="0" xfId="0" applyFont="1" applyBorder="1" applyAlignment="1">
      <alignment horizontal="left" vertical="top" wrapText="1"/>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0" xfId="0" applyAlignment="1">
      <alignment horizontal="left" vertical="top" wrapText="1"/>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0" borderId="35"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19" fillId="2" borderId="0" xfId="0" applyFont="1" applyFill="1" applyAlignment="1" applyProtection="1">
      <alignment horizontal="center" vertical="center" wrapText="1"/>
      <protection locked="0"/>
    </xf>
    <xf numFmtId="0" fontId="19" fillId="2" borderId="0" xfId="0" applyFont="1" applyFill="1" applyBorder="1" applyAlignment="1" applyProtection="1">
      <alignment horizontal="center" vertical="center"/>
      <protection locked="0"/>
    </xf>
    <xf numFmtId="0" fontId="19" fillId="2" borderId="0" xfId="0" applyFont="1" applyFill="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0" fillId="0" borderId="41" xfId="0" applyBorder="1" applyAlignment="1">
      <alignment horizontal="center" vertical="center"/>
    </xf>
    <xf numFmtId="0" fontId="9" fillId="0" borderId="0" xfId="0" applyFont="1" applyAlignment="1">
      <alignment horizontal="center" vertical="center"/>
    </xf>
    <xf numFmtId="0" fontId="16" fillId="0" borderId="0" xfId="0" applyFont="1" applyAlignment="1">
      <alignment horizontal="left" vertical="top" wrapText="1" shrinkToFit="1"/>
    </xf>
    <xf numFmtId="0" fontId="25" fillId="0" borderId="0" xfId="0" applyFont="1" applyAlignment="1" applyProtection="1">
      <alignment horizontal="right"/>
      <protection locked="0"/>
    </xf>
    <xf numFmtId="0" fontId="0" fillId="0" borderId="17" xfId="0" applyBorder="1" applyAlignment="1">
      <alignment horizontal="right" vertical="center" wrapText="1"/>
    </xf>
    <xf numFmtId="0" fontId="0" fillId="0" borderId="17" xfId="0"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8" fillId="0" borderId="42" xfId="0" applyFont="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13" xfId="0"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locked="0"/>
    </xf>
    <xf numFmtId="0" fontId="0" fillId="0" borderId="44" xfId="0" applyBorder="1" applyAlignment="1">
      <alignment horizontal="center" vertical="center" wrapText="1"/>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 xfId="0" applyBorder="1" applyAlignment="1">
      <alignment horizontal="center" vertical="center"/>
    </xf>
    <xf numFmtId="0" fontId="0" fillId="0" borderId="49" xfId="0" applyBorder="1" applyAlignment="1">
      <alignment horizontal="center" vertical="center"/>
    </xf>
    <xf numFmtId="0" fontId="0" fillId="0" borderId="0" xfId="0" applyFill="1" applyBorder="1" applyAlignment="1">
      <alignment horizontal="right" vertical="center" wrapText="1"/>
    </xf>
    <xf numFmtId="0" fontId="0" fillId="2" borderId="50" xfId="0" applyFill="1"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12" fillId="0" borderId="37" xfId="1" applyFont="1" applyFill="1" applyBorder="1" applyAlignment="1" applyProtection="1">
      <alignment horizontal="left" vertical="center"/>
      <protection locked="0"/>
    </xf>
    <xf numFmtId="0" fontId="12" fillId="0" borderId="17" xfId="1" applyFont="1" applyFill="1" applyBorder="1" applyAlignment="1" applyProtection="1">
      <alignment horizontal="left" vertical="center"/>
      <protection locked="0"/>
    </xf>
    <xf numFmtId="0" fontId="12" fillId="0" borderId="51" xfId="1" applyFont="1" applyFill="1" applyBorder="1" applyAlignment="1" applyProtection="1">
      <alignment horizontal="left" vertical="center"/>
      <protection locked="0"/>
    </xf>
    <xf numFmtId="0" fontId="12" fillId="0" borderId="38" xfId="1" applyFont="1" applyFill="1" applyBorder="1" applyAlignment="1" applyProtection="1">
      <alignment horizontal="left" vertical="center"/>
      <protection locked="0"/>
    </xf>
    <xf numFmtId="0" fontId="12" fillId="0" borderId="52" xfId="1" applyFont="1" applyFill="1" applyBorder="1" applyAlignment="1" applyProtection="1">
      <alignment horizontal="left" vertical="center"/>
      <protection locked="0"/>
    </xf>
    <xf numFmtId="0" fontId="12" fillId="0" borderId="53" xfId="1" applyFont="1" applyFill="1" applyBorder="1" applyAlignment="1" applyProtection="1">
      <alignment horizontal="left" vertical="center"/>
      <protection locked="0"/>
    </xf>
    <xf numFmtId="0" fontId="0" fillId="0" borderId="17" xfId="0" applyFill="1" applyBorder="1" applyAlignment="1">
      <alignment horizontal="right" vertical="center" wrapText="1"/>
    </xf>
    <xf numFmtId="0" fontId="0" fillId="0" borderId="44" xfId="0" applyBorder="1" applyAlignment="1">
      <alignment horizontal="center" vertical="center"/>
    </xf>
    <xf numFmtId="0" fontId="7" fillId="0" borderId="54" xfId="1" applyFill="1" applyBorder="1" applyAlignment="1" applyProtection="1">
      <alignment horizontal="center" vertical="center" shrinkToFit="1"/>
      <protection locked="0"/>
    </xf>
    <xf numFmtId="0" fontId="26" fillId="0" borderId="41" xfId="1" applyFont="1" applyFill="1" applyBorder="1" applyAlignment="1" applyProtection="1">
      <alignment horizontal="center" vertical="center" shrinkToFit="1"/>
      <protection locked="0"/>
    </xf>
    <xf numFmtId="0" fontId="0" fillId="0" borderId="55" xfId="0" applyBorder="1" applyAlignment="1">
      <alignment horizontal="center" vertical="center"/>
    </xf>
    <xf numFmtId="0" fontId="0" fillId="0" borderId="19" xfId="0" applyBorder="1" applyAlignment="1">
      <alignment horizontal="center" vertical="center"/>
    </xf>
    <xf numFmtId="0" fontId="0" fillId="0" borderId="56" xfId="0" applyBorder="1" applyAlignment="1">
      <alignment horizontal="center" vertical="center"/>
    </xf>
    <xf numFmtId="0" fontId="0" fillId="0" borderId="20" xfId="0" applyBorder="1" applyAlignment="1">
      <alignment horizontal="center" vertical="center"/>
    </xf>
    <xf numFmtId="0" fontId="10" fillId="0" borderId="57" xfId="0" applyFont="1" applyFill="1" applyBorder="1" applyAlignment="1" applyProtection="1">
      <alignment horizontal="center" vertical="center" shrinkToFit="1"/>
      <protection locked="0"/>
    </xf>
    <xf numFmtId="0" fontId="10" fillId="0" borderId="58" xfId="0" applyFont="1" applyFill="1" applyBorder="1" applyAlignment="1" applyProtection="1">
      <alignment horizontal="center" vertical="center" shrinkToFit="1"/>
      <protection locked="0"/>
    </xf>
    <xf numFmtId="0" fontId="0" fillId="0" borderId="7" xfId="0" applyFill="1" applyBorder="1" applyAlignment="1">
      <alignment horizontal="center" vertical="center"/>
    </xf>
    <xf numFmtId="0" fontId="0" fillId="0" borderId="59" xfId="0" applyFill="1" applyBorder="1" applyAlignment="1">
      <alignment horizontal="center" vertical="center"/>
    </xf>
    <xf numFmtId="0" fontId="13" fillId="0" borderId="59" xfId="0" applyFont="1" applyFill="1" applyBorder="1" applyAlignment="1" applyProtection="1">
      <alignment horizontal="center" vertical="center"/>
      <protection locked="0"/>
    </xf>
    <xf numFmtId="0" fontId="13" fillId="0" borderId="60" xfId="0" applyFont="1" applyFill="1" applyBorder="1" applyAlignment="1" applyProtection="1">
      <alignment horizontal="center" vertical="center"/>
      <protection locked="0"/>
    </xf>
    <xf numFmtId="0" fontId="10" fillId="0" borderId="59" xfId="0" applyFont="1" applyFill="1" applyBorder="1" applyAlignment="1" applyProtection="1">
      <alignment horizontal="center" vertical="center" shrinkToFit="1"/>
      <protection locked="0"/>
    </xf>
    <xf numFmtId="0" fontId="10" fillId="0" borderId="61" xfId="0" applyFont="1" applyFill="1" applyBorder="1" applyAlignment="1" applyProtection="1">
      <alignment horizontal="center" vertical="center" shrinkToFit="1"/>
      <protection locked="0"/>
    </xf>
    <xf numFmtId="0" fontId="18" fillId="2" borderId="0" xfId="0" applyFont="1" applyFill="1" applyAlignment="1">
      <alignment horizontal="center" vertical="center"/>
    </xf>
    <xf numFmtId="0" fontId="21"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left" vertical="top" wrapText="1"/>
    </xf>
    <xf numFmtId="0" fontId="19" fillId="0" borderId="0" xfId="0" applyFont="1">
      <alignment vertical="center"/>
    </xf>
    <xf numFmtId="0" fontId="19" fillId="0" borderId="0" xfId="0" applyFont="1" applyAlignment="1">
      <alignment horizontal="right" vertical="center"/>
    </xf>
    <xf numFmtId="0" fontId="19" fillId="0" borderId="0" xfId="0" applyFont="1" applyAlignment="1">
      <alignment vertical="center" wrapText="1"/>
    </xf>
    <xf numFmtId="0" fontId="0" fillId="0" borderId="0" xfId="0" applyAlignment="1">
      <alignment horizontal="center" vertical="center"/>
    </xf>
    <xf numFmtId="0" fontId="0" fillId="0" borderId="0" xfId="0">
      <alignment vertical="center"/>
    </xf>
    <xf numFmtId="0" fontId="0" fillId="0" borderId="0" xfId="0" applyAlignment="1">
      <alignment vertical="center" wrapText="1"/>
    </xf>
    <xf numFmtId="0" fontId="8" fillId="0" borderId="0" xfId="0" applyFont="1" applyAlignment="1">
      <alignment horizontal="center" vertical="center"/>
    </xf>
    <xf numFmtId="0" fontId="19"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56" fontId="0" fillId="0" borderId="62" xfId="0" applyNumberFormat="1" applyBorder="1" applyAlignment="1">
      <alignment horizontal="center" vertical="center"/>
    </xf>
    <xf numFmtId="56" fontId="0" fillId="0" borderId="63" xfId="0" applyNumberFormat="1" applyBorder="1" applyAlignment="1">
      <alignment horizontal="center" vertical="center"/>
    </xf>
    <xf numFmtId="56" fontId="0" fillId="0" borderId="64" xfId="0" applyNumberFormat="1" applyBorder="1" applyAlignment="1">
      <alignment horizontal="center" vertical="center"/>
    </xf>
    <xf numFmtId="56" fontId="0" fillId="0" borderId="65" xfId="0" applyNumberFormat="1" applyBorder="1" applyAlignment="1">
      <alignment horizontal="center" vertical="center"/>
    </xf>
    <xf numFmtId="56" fontId="0" fillId="0" borderId="66" xfId="0" applyNumberFormat="1" applyBorder="1" applyAlignment="1">
      <alignment horizontal="center" vertical="center"/>
    </xf>
    <xf numFmtId="56" fontId="0" fillId="0" borderId="10" xfId="0" applyNumberFormat="1" applyBorder="1" applyAlignment="1">
      <alignment horizontal="center" vertical="center"/>
    </xf>
    <xf numFmtId="56" fontId="0" fillId="0" borderId="14" xfId="0" applyNumberFormat="1" applyBorder="1" applyAlignment="1">
      <alignment horizontal="center" vertical="center"/>
    </xf>
    <xf numFmtId="0" fontId="0" fillId="0" borderId="21" xfId="0" applyBorder="1" applyAlignment="1">
      <alignment horizontal="center" vertical="center"/>
    </xf>
    <xf numFmtId="0" fontId="19" fillId="0" borderId="0" xfId="0" applyFont="1" applyAlignment="1">
      <alignment horizontal="center" vertical="center"/>
    </xf>
  </cellXfs>
  <cellStyles count="2">
    <cellStyle name="ハイパーリンク" xfId="1" builtinId="8"/>
    <cellStyle name="標準" xfId="0" builtinId="0"/>
  </cellStyles>
  <dxfs count="17">
    <dxf>
      <font>
        <color theme="0"/>
      </font>
    </dxf>
    <dxf>
      <font>
        <color theme="0"/>
      </font>
    </dxf>
    <dxf>
      <font>
        <color theme="0"/>
      </font>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theme="7" tint="0.79998168889431442"/>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Z$15" lockText="1"/>
</file>

<file path=xl/ctrlProps/ctrlProp2.xml><?xml version="1.0" encoding="utf-8"?>
<formControlPr xmlns="http://schemas.microsoft.com/office/spreadsheetml/2009/9/main" objectType="CheckBox" fmlaLink="$Z$14" lockText="1"/>
</file>

<file path=xl/ctrlProps/ctrlProp3.xml><?xml version="1.0" encoding="utf-8"?>
<formControlPr xmlns="http://schemas.microsoft.com/office/spreadsheetml/2009/9/main" objectType="Spin" dx="22" fmlaLink="$F$9" max="8" min="1" page="10"/>
</file>

<file path=xl/ctrlProps/ctrlProp4.xml><?xml version="1.0" encoding="utf-8"?>
<formControlPr xmlns="http://schemas.microsoft.com/office/spreadsheetml/2009/9/main" objectType="Spin" dx="22" fmlaLink="$A$2" max="30000" min="29" page="10" val="29"/>
</file>

<file path=xl/drawings/_rels/drawing1.xml.rels><?xml version="1.0" encoding="UTF-8" standalone="yes"?>
<Relationships xmlns="http://schemas.openxmlformats.org/package/2006/relationships"><Relationship Id="rId2" Type="http://schemas.openxmlformats.org/officeDocument/2006/relationships/hyperlink" Target="#&#23455;&#22996;&#30003;&#35531;&#26360;!A1"/><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15</xdr:col>
      <xdr:colOff>221956</xdr:colOff>
      <xdr:row>22</xdr:row>
      <xdr:rowOff>805452</xdr:rowOff>
    </xdr:from>
    <xdr:to>
      <xdr:col>24</xdr:col>
      <xdr:colOff>586830</xdr:colOff>
      <xdr:row>25</xdr:row>
      <xdr:rowOff>0</xdr:rowOff>
    </xdr:to>
    <xdr:sp macro="" textlink="">
      <xdr:nvSpPr>
        <xdr:cNvPr id="2" name="四角形吹き出し 1">
          <a:extLst>
            <a:ext uri="{FF2B5EF4-FFF2-40B4-BE49-F238E27FC236}">
              <a16:creationId xmlns:a16="http://schemas.microsoft.com/office/drawing/2014/main" id="{00000000-0008-0000-0000-000002000000}"/>
            </a:ext>
          </a:extLst>
        </xdr:cNvPr>
        <xdr:cNvSpPr/>
      </xdr:nvSpPr>
      <xdr:spPr>
        <a:xfrm>
          <a:off x="9026866" y="9435102"/>
          <a:ext cx="1679234" cy="728073"/>
        </a:xfrm>
        <a:prstGeom prst="wedgeRectCallout">
          <a:avLst>
            <a:gd name="adj1" fmla="val -123414"/>
            <a:gd name="adj2" fmla="val -190815"/>
          </a:avLst>
        </a:prstGeom>
        <a:ln w="57150">
          <a:solidFill>
            <a:srgbClr val="00B0F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200">
              <a:solidFill>
                <a:schemeClr val="tx1"/>
              </a:solidFill>
            </a:rPr>
            <a:t>カメラ台は、競技当日</a:t>
          </a:r>
          <a:endParaRPr kumimoji="1" lang="en-US" altLang="ja-JP" sz="1200">
            <a:solidFill>
              <a:schemeClr val="tx1"/>
            </a:solidFill>
          </a:endParaRPr>
        </a:p>
        <a:p>
          <a:pPr algn="l">
            <a:lnSpc>
              <a:spcPts val="1200"/>
            </a:lnSpc>
          </a:pPr>
          <a:r>
            <a:rPr kumimoji="1" lang="ja-JP" altLang="en-US" sz="1200">
              <a:solidFill>
                <a:schemeClr val="tx1"/>
              </a:solidFill>
            </a:rPr>
            <a:t>中継地点前方に設置します。</a:t>
          </a:r>
        </a:p>
      </xdr:txBody>
    </xdr:sp>
    <xdr:clientData fPrintsWithSheet="0"/>
  </xdr:twoCellAnchor>
  <xdr:twoCellAnchor>
    <xdr:from>
      <xdr:col>24</xdr:col>
      <xdr:colOff>212939</xdr:colOff>
      <xdr:row>2</xdr:row>
      <xdr:rowOff>49940</xdr:rowOff>
    </xdr:from>
    <xdr:to>
      <xdr:col>30</xdr:col>
      <xdr:colOff>173354</xdr:colOff>
      <xdr:row>5</xdr:row>
      <xdr:rowOff>161970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0332299" y="762410"/>
          <a:ext cx="4761015" cy="923515"/>
        </a:xfrm>
        <a:prstGeom prst="roundRect">
          <a:avLst>
            <a:gd name="adj" fmla="val 7803"/>
          </a:avLst>
        </a:prstGeom>
        <a:ln w="38100">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eaLnBrk="0" fontAlgn="base" hangingPunct="0">
            <a:lnSpc>
              <a:spcPts val="2600"/>
            </a:lnSpc>
          </a:pPr>
          <a:r>
            <a:rPr lang="ja-JP" altLang="en-US" sz="2400">
              <a:solidFill>
                <a:schemeClr val="dk1"/>
              </a:solidFill>
              <a:effectLst/>
              <a:latin typeface="+mn-lt"/>
              <a:ea typeface="+mn-ea"/>
              <a:cs typeface="+mn-cs"/>
            </a:rPr>
            <a:t>問い合わせ先</a:t>
          </a:r>
          <a:endParaRPr lang="en-US" altLang="ja-JP" sz="2400">
            <a:solidFill>
              <a:schemeClr val="dk1"/>
            </a:solidFill>
            <a:effectLst/>
            <a:latin typeface="+mn-lt"/>
            <a:ea typeface="+mn-ea"/>
            <a:cs typeface="+mn-cs"/>
          </a:endParaRPr>
        </a:p>
        <a:p>
          <a:pPr eaLnBrk="0" fontAlgn="base" hangingPunct="0">
            <a:lnSpc>
              <a:spcPts val="1500"/>
            </a:lnSpc>
          </a:pPr>
          <a:r>
            <a:rPr lang="ja-JP" altLang="ja-JP" sz="1400">
              <a:solidFill>
                <a:schemeClr val="dk1"/>
              </a:solidFill>
              <a:effectLst/>
              <a:latin typeface="+mn-lt"/>
              <a:ea typeface="+mn-ea"/>
              <a:cs typeface="+mn-cs"/>
            </a:rPr>
            <a:t>全国中学校駅伝大会</a:t>
          </a:r>
          <a:r>
            <a:rPr lang="ja-JP" altLang="en-US" sz="1400">
              <a:solidFill>
                <a:schemeClr val="dk1"/>
              </a:solidFill>
              <a:effectLst/>
              <a:latin typeface="+mn-lt"/>
              <a:ea typeface="+mn-ea"/>
              <a:cs typeface="+mn-cs"/>
            </a:rPr>
            <a:t> </a:t>
          </a:r>
          <a:r>
            <a:rPr lang="ja-JP" altLang="ja-JP" sz="1400">
              <a:solidFill>
                <a:schemeClr val="dk1"/>
              </a:solidFill>
              <a:effectLst/>
              <a:latin typeface="+mn-lt"/>
              <a:ea typeface="+mn-ea"/>
              <a:cs typeface="+mn-cs"/>
            </a:rPr>
            <a:t>滋賀県実行委員会事務</a:t>
          </a:r>
          <a:r>
            <a:rPr lang="ja-JP" altLang="en-US" sz="1400">
              <a:solidFill>
                <a:schemeClr val="dk1"/>
              </a:solidFill>
              <a:effectLst/>
              <a:latin typeface="+mn-lt"/>
              <a:ea typeface="+mn-ea"/>
              <a:cs typeface="+mn-cs"/>
            </a:rPr>
            <a:t>局</a:t>
          </a:r>
          <a:endParaRPr lang="en-US" altLang="ja-JP" sz="1400">
            <a:solidFill>
              <a:schemeClr val="dk1"/>
            </a:solidFill>
            <a:effectLst/>
            <a:latin typeface="+mn-lt"/>
            <a:ea typeface="+mn-ea"/>
            <a:cs typeface="+mn-cs"/>
          </a:endParaRPr>
        </a:p>
        <a:p>
          <a:pPr eaLnBrk="0" fontAlgn="base" hangingPunct="0">
            <a:lnSpc>
              <a:spcPts val="2000"/>
            </a:lnSpc>
          </a:pPr>
          <a:r>
            <a:rPr lang="en-US" altLang="ja-JP" sz="2000">
              <a:solidFill>
                <a:schemeClr val="dk1"/>
              </a:solidFill>
              <a:effectLst/>
              <a:latin typeface="+mn-lt"/>
              <a:ea typeface="+mn-ea"/>
              <a:cs typeface="+mn-cs"/>
            </a:rPr>
            <a:t>TEL 077-535-9080</a:t>
          </a:r>
          <a:r>
            <a:rPr lang="ja-JP" altLang="en-US" sz="2000">
              <a:solidFill>
                <a:schemeClr val="dk1"/>
              </a:solidFill>
              <a:effectLst/>
              <a:latin typeface="+mn-lt"/>
              <a:ea typeface="+mn-ea"/>
              <a:cs typeface="+mn-cs"/>
            </a:rPr>
            <a:t> </a:t>
          </a:r>
          <a:r>
            <a:rPr lang="en-US" altLang="ja-JP" sz="2000">
              <a:solidFill>
                <a:schemeClr val="dk1"/>
              </a:solidFill>
              <a:effectLst/>
              <a:latin typeface="+mn-lt"/>
              <a:ea typeface="+mn-ea"/>
              <a:cs typeface="+mn-cs"/>
            </a:rPr>
            <a:t>FAX 077-535-9081 </a:t>
          </a:r>
        </a:p>
      </xdr:txBody>
    </xdr:sp>
    <xdr:clientData/>
  </xdr:twoCellAnchor>
  <mc:AlternateContent xmlns:mc="http://schemas.openxmlformats.org/markup-compatibility/2006">
    <mc:Choice xmlns:a14="http://schemas.microsoft.com/office/drawing/2010/main" Requires="a14">
      <xdr:twoCellAnchor editAs="oneCell">
        <xdr:from>
          <xdr:col>25</xdr:col>
          <xdr:colOff>85725</xdr:colOff>
          <xdr:row>15</xdr:row>
          <xdr:rowOff>314325</xdr:rowOff>
        </xdr:from>
        <xdr:to>
          <xdr:col>28</xdr:col>
          <xdr:colOff>142875</xdr:colOff>
          <xdr:row>16</xdr:row>
          <xdr:rowOff>457200</xdr:rowOff>
        </xdr:to>
        <xdr:pic>
          <xdr:nvPicPr>
            <xdr:cNvPr id="2039" name="図 9">
              <a:extLst>
                <a:ext uri="{FF2B5EF4-FFF2-40B4-BE49-F238E27FC236}">
                  <a16:creationId xmlns:a16="http://schemas.microsoft.com/office/drawing/2014/main" id="{00000000-0008-0000-0000-0000F7070000}"/>
                </a:ext>
              </a:extLst>
            </xdr:cNvPr>
            <xdr:cNvPicPr>
              <a:picLocks noChangeAspect="1" noChangeArrowheads="1"/>
              <a:extLst>
                <a:ext uri="{84589F7E-364E-4C9E-8A38-B11213B215E9}">
                  <a14:cameraTool cellRange="$FN$1" spid="_x0000_s14342"/>
                </a:ext>
              </a:extLst>
            </xdr:cNvPicPr>
          </xdr:nvPicPr>
          <xdr:blipFill>
            <a:blip xmlns:r="http://schemas.openxmlformats.org/officeDocument/2006/relationships" r:embed="rId1"/>
            <a:srcRect/>
            <a:stretch>
              <a:fillRect/>
            </a:stretch>
          </xdr:blipFill>
          <xdr:spPr bwMode="auto">
            <a:xfrm>
              <a:off x="11553825" y="5505450"/>
              <a:ext cx="2133600" cy="695325"/>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pic>
        <xdr:clientData fPrintsWithSheet="0"/>
      </xdr:twoCellAnchor>
    </mc:Choice>
    <mc:Fallback/>
  </mc:AlternateContent>
  <xdr:twoCellAnchor>
    <xdr:from>
      <xdr:col>169</xdr:col>
      <xdr:colOff>129863</xdr:colOff>
      <xdr:row>1</xdr:row>
      <xdr:rowOff>34845</xdr:rowOff>
    </xdr:from>
    <xdr:to>
      <xdr:col>169</xdr:col>
      <xdr:colOff>853366</xdr:colOff>
      <xdr:row>4</xdr:row>
      <xdr:rowOff>7344</xdr:rowOff>
    </xdr:to>
    <xdr:sp macro="" textlink="">
      <xdr:nvSpPr>
        <xdr:cNvPr id="4" name="矢印: 右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flipH="1">
          <a:off x="59240851" y="534327"/>
          <a:ext cx="708567" cy="511099"/>
        </a:xfrm>
        <a:prstGeom prst="rightArrow">
          <a:avLst>
            <a:gd name="adj1" fmla="val 50000"/>
            <a:gd name="adj2" fmla="val 38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先頭へ</a:t>
          </a:r>
        </a:p>
      </xdr:txBody>
    </xdr:sp>
    <xdr:clientData/>
  </xdr:twoCellAnchor>
  <mc:AlternateContent xmlns:mc="http://schemas.openxmlformats.org/markup-compatibility/2006">
    <mc:Choice xmlns:a14="http://schemas.microsoft.com/office/drawing/2010/main" Requires="a14">
      <xdr:twoCellAnchor editAs="absolute">
        <xdr:from>
          <xdr:col>26</xdr:col>
          <xdr:colOff>178593</xdr:colOff>
          <xdr:row>17</xdr:row>
          <xdr:rowOff>38100</xdr:rowOff>
        </xdr:from>
        <xdr:to>
          <xdr:col>30</xdr:col>
          <xdr:colOff>1343025</xdr:colOff>
          <xdr:row>17</xdr:row>
          <xdr:rowOff>457200</xdr:rowOff>
        </xdr:to>
        <xdr:sp macro="" textlink="">
          <xdr:nvSpPr>
            <xdr:cNvPr id="1351" name="Check Box 327" descr="備考欄の入力はすべて完了しました（セルの黄色表示を白にします）"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備考欄の入力はすべて完了しました（セルの黄色表示を白にします）</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1190625</xdr:colOff>
          <xdr:row>13</xdr:row>
          <xdr:rowOff>123825</xdr:rowOff>
        </xdr:from>
        <xdr:to>
          <xdr:col>30</xdr:col>
          <xdr:colOff>904875</xdr:colOff>
          <xdr:row>13</xdr:row>
          <xdr:rowOff>447675</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大会当日連絡先欄の入力はすべて完了しました（セルの黄色表示を白にします）</a:t>
              </a:r>
            </a:p>
          </xdr:txBody>
        </xdr:sp>
        <xdr:clientData fLocksWithSheet="0"/>
      </xdr:twoCellAnchor>
    </mc:Choice>
    <mc:Fallback/>
  </mc:AlternateContent>
  <xdr:twoCellAnchor>
    <xdr:from>
      <xdr:col>25</xdr:col>
      <xdr:colOff>84402</xdr:colOff>
      <xdr:row>13</xdr:row>
      <xdr:rowOff>482757</xdr:rowOff>
    </xdr:from>
    <xdr:to>
      <xdr:col>30</xdr:col>
      <xdr:colOff>173421</xdr:colOff>
      <xdr:row>15</xdr:row>
      <xdr:rowOff>278022</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548692" y="3997482"/>
          <a:ext cx="3548440" cy="900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①～⑤の選択肢を取材者それぞれについて</a:t>
          </a:r>
          <a:endParaRPr kumimoji="1" lang="en-US" altLang="ja-JP" sz="1100"/>
        </a:p>
        <a:p>
          <a:r>
            <a:rPr kumimoji="1" lang="ja-JP" altLang="en-US" sz="1100"/>
            <a:t>選択してください。</a:t>
          </a:r>
          <a:endParaRPr kumimoji="1" lang="en-US" altLang="ja-JP" sz="1100"/>
        </a:p>
        <a:p>
          <a:r>
            <a:rPr kumimoji="1" lang="ja-JP" altLang="en-US" sz="1100"/>
            <a:t>やむを得ず朱メッセージになる内容は</a:t>
          </a:r>
          <a:endParaRPr kumimoji="1" lang="en-US" altLang="ja-JP" sz="1100"/>
        </a:p>
        <a:p>
          <a:r>
            <a:rPr kumimoji="1" lang="ja-JP" altLang="en-US" sz="1100"/>
            <a:t>必ず備考欄にその旨を入力してください。</a:t>
          </a:r>
        </a:p>
      </xdr:txBody>
    </xdr:sp>
    <xdr:clientData/>
  </xdr:twoCellAnchor>
  <xdr:twoCellAnchor>
    <xdr:from>
      <xdr:col>24</xdr:col>
      <xdr:colOff>96678</xdr:colOff>
      <xdr:row>5</xdr:row>
      <xdr:rowOff>202405</xdr:rowOff>
    </xdr:from>
    <xdr:to>
      <xdr:col>30</xdr:col>
      <xdr:colOff>1180973</xdr:colOff>
      <xdr:row>6</xdr:row>
      <xdr:rowOff>561975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0217943" y="1726405"/>
          <a:ext cx="5879287" cy="8453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黄色表示のセルのみ入力・選択してください。入力するとセルは白表示に変わります。</a:t>
          </a:r>
          <a:endParaRPr kumimoji="1" lang="en-US" altLang="ja-JP" sz="1100"/>
        </a:p>
        <a:p>
          <a:r>
            <a:rPr kumimoji="1" lang="ja-JP" altLang="en-US" sz="1100"/>
            <a:t>入力する内容がない欄を白表示にするには</a:t>
          </a:r>
          <a:endParaRPr kumimoji="1" lang="en-US" altLang="ja-JP" sz="1100"/>
        </a:p>
        <a:p>
          <a:pPr>
            <a:lnSpc>
              <a:spcPts val="1300"/>
            </a:lnSpc>
          </a:pPr>
          <a:r>
            <a:rPr kumimoji="1" lang="ja-JP" altLang="en-US" sz="1100"/>
            <a:t>この下の「～はすべて完了しました」の欄 ☐ あたりをクリックしてチェックを入れてください。チェックが入ると白表示に変わります。</a:t>
          </a:r>
        </a:p>
      </xdr:txBody>
    </xdr:sp>
    <xdr:clientData/>
  </xdr:twoCellAnchor>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5</xdr:col>
          <xdr:colOff>238125</xdr:colOff>
          <xdr:row>10</xdr:row>
          <xdr:rowOff>0</xdr:rowOff>
        </xdr:to>
        <xdr:sp macro="" textlink="">
          <xdr:nvSpPr>
            <xdr:cNvPr id="1558" name="Spinner 534" hidden="1">
              <a:extLst>
                <a:ext uri="{63B3BB69-23CF-44E3-9099-C40C66FF867C}">
                  <a14:compatExt spid="_x0000_s1558"/>
                </a:ext>
                <a:ext uri="{FF2B5EF4-FFF2-40B4-BE49-F238E27FC236}">
                  <a16:creationId xmlns:a16="http://schemas.microsoft.com/office/drawing/2014/main" id="{00000000-0008-0000-0000-00001606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xdr:row>
          <xdr:rowOff>19050</xdr:rowOff>
        </xdr:from>
        <xdr:to>
          <xdr:col>0</xdr:col>
          <xdr:colOff>190500</xdr:colOff>
          <xdr:row>2</xdr:row>
          <xdr:rowOff>114300</xdr:rowOff>
        </xdr:to>
        <xdr:sp macro="" textlink="">
          <xdr:nvSpPr>
            <xdr:cNvPr id="1559" name="Spinner 535" hidden="1">
              <a:extLst>
                <a:ext uri="{63B3BB69-23CF-44E3-9099-C40C66FF867C}">
                  <a14:compatExt spid="_x0000_s1559"/>
                </a:ext>
                <a:ext uri="{FF2B5EF4-FFF2-40B4-BE49-F238E27FC236}">
                  <a16:creationId xmlns:a16="http://schemas.microsoft.com/office/drawing/2014/main" id="{00000000-0008-0000-0000-00001706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326572</xdr:colOff>
      <xdr:row>0</xdr:row>
      <xdr:rowOff>162742</xdr:rowOff>
    </xdr:from>
    <xdr:to>
      <xdr:col>10</xdr:col>
      <xdr:colOff>861032</xdr:colOff>
      <xdr:row>2</xdr:row>
      <xdr:rowOff>118539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281352" y="162742"/>
          <a:ext cx="1456508" cy="390137"/>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報道関係</a:t>
          </a:r>
          <a:endParaRPr kumimoji="1" lang="ja-JP" altLang="en-US" sz="1100"/>
        </a:p>
      </xdr:txBody>
    </xdr:sp>
    <xdr:clientData/>
  </xdr:twoCellAnchor>
  <xdr:twoCellAnchor>
    <xdr:from>
      <xdr:col>9</xdr:col>
      <xdr:colOff>933450</xdr:colOff>
      <xdr:row>6</xdr:row>
      <xdr:rowOff>123825</xdr:rowOff>
    </xdr:from>
    <xdr:to>
      <xdr:col>10</xdr:col>
      <xdr:colOff>256090</xdr:colOff>
      <xdr:row>9</xdr:row>
      <xdr:rowOff>371475</xdr:rowOff>
    </xdr:to>
    <xdr:sp macro="" textlink="">
      <xdr:nvSpPr>
        <xdr:cNvPr id="3" name="矢印: 右 2">
          <a:extLst>
            <a:ext uri="{FF2B5EF4-FFF2-40B4-BE49-F238E27FC236}">
              <a16:creationId xmlns:a16="http://schemas.microsoft.com/office/drawing/2014/main" id="{00000000-0008-0000-0100-000003000000}"/>
            </a:ext>
          </a:extLst>
        </xdr:cNvPr>
        <xdr:cNvSpPr/>
      </xdr:nvSpPr>
      <xdr:spPr>
        <a:xfrm>
          <a:off x="4831080" y="1960245"/>
          <a:ext cx="350520" cy="956310"/>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47625</xdr:colOff>
      <xdr:row>39</xdr:row>
      <xdr:rowOff>9525</xdr:rowOff>
    </xdr:from>
    <xdr:to>
      <xdr:col>10</xdr:col>
      <xdr:colOff>962025</xdr:colOff>
      <xdr:row>69</xdr:row>
      <xdr:rowOff>38100</xdr:rowOff>
    </xdr:to>
    <xdr:grpSp>
      <xdr:nvGrpSpPr>
        <xdr:cNvPr id="12711" name="グループ化 3">
          <a:extLst>
            <a:ext uri="{FF2B5EF4-FFF2-40B4-BE49-F238E27FC236}">
              <a16:creationId xmlns:a16="http://schemas.microsoft.com/office/drawing/2014/main" id="{00000000-0008-0000-0100-0000A7310000}"/>
            </a:ext>
          </a:extLst>
        </xdr:cNvPr>
        <xdr:cNvGrpSpPr>
          <a:grpSpLocks noChangeAspect="1"/>
        </xdr:cNvGrpSpPr>
      </xdr:nvGrpSpPr>
      <xdr:grpSpPr bwMode="auto">
        <a:xfrm>
          <a:off x="47625" y="10306050"/>
          <a:ext cx="6457950" cy="5172075"/>
          <a:chOff x="0" y="0"/>
          <a:chExt cx="4754733" cy="5671771"/>
        </a:xfrm>
      </xdr:grpSpPr>
      <xdr:grpSp>
        <xdr:nvGrpSpPr>
          <xdr:cNvPr id="12714" name="グループ化 4">
            <a:extLst>
              <a:ext uri="{FF2B5EF4-FFF2-40B4-BE49-F238E27FC236}">
                <a16:creationId xmlns:a16="http://schemas.microsoft.com/office/drawing/2014/main" id="{00000000-0008-0000-0100-0000AA310000}"/>
              </a:ext>
            </a:extLst>
          </xdr:cNvPr>
          <xdr:cNvGrpSpPr>
            <a:grpSpLocks/>
          </xdr:cNvGrpSpPr>
        </xdr:nvGrpSpPr>
        <xdr:grpSpPr bwMode="auto">
          <a:xfrm>
            <a:off x="0" y="0"/>
            <a:ext cx="4754733" cy="5671771"/>
            <a:chOff x="0" y="0"/>
            <a:chExt cx="4754733" cy="5671771"/>
          </a:xfrm>
        </xdr:grpSpPr>
        <xdr:grpSp>
          <xdr:nvGrpSpPr>
            <xdr:cNvPr id="12716" name="グループ化 6">
              <a:extLst>
                <a:ext uri="{FF2B5EF4-FFF2-40B4-BE49-F238E27FC236}">
                  <a16:creationId xmlns:a16="http://schemas.microsoft.com/office/drawing/2014/main" id="{00000000-0008-0000-0100-0000AC310000}"/>
                </a:ext>
              </a:extLst>
            </xdr:cNvPr>
            <xdr:cNvGrpSpPr>
              <a:grpSpLocks/>
            </xdr:cNvGrpSpPr>
          </xdr:nvGrpSpPr>
          <xdr:grpSpPr bwMode="auto">
            <a:xfrm>
              <a:off x="2162908" y="4404946"/>
              <a:ext cx="2337591" cy="1266825"/>
              <a:chOff x="0" y="0"/>
              <a:chExt cx="4702810" cy="2600325"/>
            </a:xfrm>
          </xdr:grpSpPr>
          <xdr:pic>
            <xdr:nvPicPr>
              <xdr:cNvPr id="12719" name="図 9">
                <a:extLst>
                  <a:ext uri="{FF2B5EF4-FFF2-40B4-BE49-F238E27FC236}">
                    <a16:creationId xmlns:a16="http://schemas.microsoft.com/office/drawing/2014/main" id="{00000000-0008-0000-0100-0000AF310000}"/>
                  </a:ext>
                </a:extLst>
              </xdr:cNvPr>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l="29237" t="16570" b="13835"/>
              <a:stretch>
                <a:fillRect/>
              </a:stretch>
            </xdr:blipFill>
            <xdr:spPr bwMode="auto">
              <a:xfrm>
                <a:off x="0" y="0"/>
                <a:ext cx="4702810"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20" name="グループ化 10">
                <a:extLst>
                  <a:ext uri="{FF2B5EF4-FFF2-40B4-BE49-F238E27FC236}">
                    <a16:creationId xmlns:a16="http://schemas.microsoft.com/office/drawing/2014/main" id="{00000000-0008-0000-0100-0000B0310000}"/>
                  </a:ext>
                </a:extLst>
              </xdr:cNvPr>
              <xdr:cNvGrpSpPr>
                <a:grpSpLocks/>
              </xdr:cNvGrpSpPr>
            </xdr:nvGrpSpPr>
            <xdr:grpSpPr bwMode="auto">
              <a:xfrm>
                <a:off x="266700" y="238125"/>
                <a:ext cx="3752850" cy="1000125"/>
                <a:chOff x="-381000" y="-3181350"/>
                <a:chExt cx="3752850" cy="1000125"/>
              </a:xfrm>
            </xdr:grpSpPr>
            <xdr:pic>
              <xdr:nvPicPr>
                <xdr:cNvPr id="12721" name="図 11">
                  <a:extLst>
                    <a:ext uri="{FF2B5EF4-FFF2-40B4-BE49-F238E27FC236}">
                      <a16:creationId xmlns:a16="http://schemas.microsoft.com/office/drawing/2014/main" id="{00000000-0008-0000-0100-0000B1310000}"/>
                    </a:ext>
                  </a:extLst>
                </xdr:cNvPr>
                <xdr:cNvPicPr>
                  <a:picLocks noChangeAspect="1" noChangeArrowheads="1"/>
                </xdr:cNvPicPr>
              </xdr:nvPicPr>
              <xdr:blipFill>
                <a:blip xmlns:r="http://schemas.openxmlformats.org/officeDocument/2006/relationships" r:embed="rId2">
                  <a:grayscl/>
                  <a:extLst>
                    <a:ext uri="{28A0092B-C50C-407E-A947-70E740481C1C}">
                      <a14:useLocalDpi xmlns:a14="http://schemas.microsoft.com/office/drawing/2010/main" val="0"/>
                    </a:ext>
                  </a:extLst>
                </a:blip>
                <a:srcRect l="34254" t="34924" r="53564" b="55898"/>
                <a:stretch>
                  <a:fillRect/>
                </a:stretch>
              </xdr:blipFill>
              <xdr:spPr bwMode="auto">
                <a:xfrm>
                  <a:off x="-381000" y="-3181350"/>
                  <a:ext cx="8096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22" name="図 12">
                  <a:extLst>
                    <a:ext uri="{FF2B5EF4-FFF2-40B4-BE49-F238E27FC236}">
                      <a16:creationId xmlns:a16="http://schemas.microsoft.com/office/drawing/2014/main" id="{00000000-0008-0000-0100-0000B2310000}"/>
                    </a:ext>
                  </a:extLst>
                </xdr:cNvPr>
                <xdr:cNvPicPr>
                  <a:picLocks noChangeAspect="1" noChangeArrowheads="1"/>
                </xdr:cNvPicPr>
              </xdr:nvPicPr>
              <xdr:blipFill>
                <a:blip xmlns:r="http://schemas.openxmlformats.org/officeDocument/2006/relationships" r:embed="rId3">
                  <a:grayscl/>
                  <a:extLst>
                    <a:ext uri="{28A0092B-C50C-407E-A947-70E740481C1C}">
                      <a14:useLocalDpi xmlns:a14="http://schemas.microsoft.com/office/drawing/2010/main" val="0"/>
                    </a:ext>
                  </a:extLst>
                </a:blip>
                <a:srcRect l="74957" t="50476" r="11427" b="42131"/>
                <a:stretch>
                  <a:fillRect/>
                </a:stretch>
              </xdr:blipFill>
              <xdr:spPr bwMode="auto">
                <a:xfrm>
                  <a:off x="2466975" y="-2838450"/>
                  <a:ext cx="904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23" name="図 13">
                  <a:extLst>
                    <a:ext uri="{FF2B5EF4-FFF2-40B4-BE49-F238E27FC236}">
                      <a16:creationId xmlns:a16="http://schemas.microsoft.com/office/drawing/2014/main" id="{00000000-0008-0000-0100-0000B3310000}"/>
                    </a:ext>
                  </a:extLst>
                </xdr:cNvPr>
                <xdr:cNvPicPr>
                  <a:picLocks noChangeAspect="1" noChangeArrowheads="1"/>
                </xdr:cNvPicPr>
              </xdr:nvPicPr>
              <xdr:blipFill>
                <a:blip xmlns:r="http://schemas.openxmlformats.org/officeDocument/2006/relationships" r:embed="rId3">
                  <a:grayscl/>
                  <a:extLst>
                    <a:ext uri="{28A0092B-C50C-407E-A947-70E740481C1C}">
                      <a14:useLocalDpi xmlns:a14="http://schemas.microsoft.com/office/drawing/2010/main" val="0"/>
                    </a:ext>
                  </a:extLst>
                </a:blip>
                <a:srcRect l="74957" t="50476" r="11427" b="42131"/>
                <a:stretch>
                  <a:fillRect/>
                </a:stretch>
              </xdr:blipFill>
              <xdr:spPr bwMode="auto">
                <a:xfrm>
                  <a:off x="2390775" y="-2457450"/>
                  <a:ext cx="904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17" name="図 7">
              <a:extLst>
                <a:ext uri="{FF2B5EF4-FFF2-40B4-BE49-F238E27FC236}">
                  <a16:creationId xmlns:a16="http://schemas.microsoft.com/office/drawing/2014/main" id="{00000000-0008-0000-0100-0000AD310000}"/>
                </a:ext>
              </a:extLst>
            </xdr:cNvPr>
            <xdr:cNvPicPr>
              <a:picLocks noChangeAspect="1" noChangeArrowheads="1"/>
            </xdr:cNvPicPr>
          </xdr:nvPicPr>
          <xdr:blipFill>
            <a:blip xmlns:r="http://schemas.openxmlformats.org/officeDocument/2006/relationships" r:embed="rId4">
              <a:grayscl/>
              <a:extLst>
                <a:ext uri="{28A0092B-C50C-407E-A947-70E740481C1C}">
                  <a14:useLocalDpi xmlns:a14="http://schemas.microsoft.com/office/drawing/2010/main" val="0"/>
                </a:ext>
              </a:extLst>
            </a:blip>
            <a:srcRect l="33826" t="9431" r="14601" b="7030"/>
            <a:stretch>
              <a:fillRect/>
            </a:stretch>
          </xdr:blipFill>
          <xdr:spPr bwMode="auto">
            <a:xfrm>
              <a:off x="1327638" y="1336430"/>
              <a:ext cx="3427095" cy="312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18" name="図 8">
              <a:extLst>
                <a:ext uri="{FF2B5EF4-FFF2-40B4-BE49-F238E27FC236}">
                  <a16:creationId xmlns:a16="http://schemas.microsoft.com/office/drawing/2014/main" id="{00000000-0008-0000-0100-0000AE310000}"/>
                </a:ext>
              </a:extLst>
            </xdr:cNvPr>
            <xdr:cNvPicPr>
              <a:picLocks noChangeAspect="1" noChangeArrowheads="1"/>
            </xdr:cNvPicPr>
          </xdr:nvPicPr>
          <xdr:blipFill>
            <a:blip xmlns:r="http://schemas.openxmlformats.org/officeDocument/2006/relationships" r:embed="rId5">
              <a:grayscl/>
              <a:extLst>
                <a:ext uri="{28A0092B-C50C-407E-A947-70E740481C1C}">
                  <a14:useLocalDpi xmlns:a14="http://schemas.microsoft.com/office/drawing/2010/main" val="0"/>
                </a:ext>
              </a:extLst>
            </a:blip>
            <a:srcRect l="33472" t="9412" r="8728" b="12216"/>
            <a:stretch>
              <a:fillRect/>
            </a:stretch>
          </xdr:blipFill>
          <xdr:spPr bwMode="auto">
            <a:xfrm>
              <a:off x="0" y="0"/>
              <a:ext cx="3840480" cy="292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2715" name="図 5">
            <a:extLst>
              <a:ext uri="{FF2B5EF4-FFF2-40B4-BE49-F238E27FC236}">
                <a16:creationId xmlns:a16="http://schemas.microsoft.com/office/drawing/2014/main" id="{00000000-0008-0000-0100-0000AB310000}"/>
              </a:ext>
            </a:extLst>
          </xdr:cNvPr>
          <xdr:cNvPicPr>
            <a:picLocks noChangeAspect="1" noChangeArrowheads="1"/>
          </xdr:cNvPicPr>
        </xdr:nvPicPr>
        <xdr:blipFill>
          <a:blip xmlns:r="http://schemas.openxmlformats.org/officeDocument/2006/relationships" r:embed="rId4">
            <a:grayscl/>
            <a:extLst>
              <a:ext uri="{28A0092B-C50C-407E-A947-70E740481C1C}">
                <a14:useLocalDpi xmlns:a14="http://schemas.microsoft.com/office/drawing/2010/main" val="0"/>
              </a:ext>
            </a:extLst>
          </a:blip>
          <a:srcRect l="32391" t="21922" r="47974" b="73235"/>
          <a:stretch>
            <a:fillRect/>
          </a:stretch>
        </xdr:blipFill>
        <xdr:spPr bwMode="auto">
          <a:xfrm>
            <a:off x="1327638" y="1652954"/>
            <a:ext cx="1304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42375</xdr:colOff>
      <xdr:row>1</xdr:row>
      <xdr:rowOff>31102</xdr:rowOff>
    </xdr:from>
    <xdr:to>
      <xdr:col>5</xdr:col>
      <xdr:colOff>320224</xdr:colOff>
      <xdr:row>3</xdr:row>
      <xdr:rowOff>106912</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42375" y="290182"/>
          <a:ext cx="1803686" cy="5101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0</xdr:col>
      <xdr:colOff>38098</xdr:colOff>
      <xdr:row>34</xdr:row>
      <xdr:rowOff>132184</xdr:rowOff>
    </xdr:from>
    <xdr:to>
      <xdr:col>5</xdr:col>
      <xdr:colOff>477115</xdr:colOff>
      <xdr:row>36</xdr:row>
      <xdr:rowOff>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28573" y="8742784"/>
          <a:ext cx="1945784" cy="203096"/>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様式８ー１</a:t>
          </a:r>
          <a:r>
            <a:rPr kumimoji="1" lang="en-US" altLang="ja-JP" sz="1200"/>
            <a:t>【</a:t>
          </a:r>
          <a:r>
            <a:rPr kumimoji="1" lang="ja-JP" altLang="en-US" sz="1200"/>
            <a:t>各団体保管</a:t>
          </a:r>
          <a:r>
            <a:rPr kumimoji="1" lang="en-US" altLang="ja-JP" sz="1200"/>
            <a:t>】</a:t>
          </a:r>
          <a:endParaRPr kumimoji="1" lang="ja-JP" altLang="en-US"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N36"/>
  <sheetViews>
    <sheetView tabSelected="1" view="pageBreakPreview" topLeftCell="C1" zoomScale="80" zoomScaleNormal="80" zoomScaleSheetLayoutView="80" workbookViewId="0">
      <selection activeCell="O9" sqref="O9"/>
    </sheetView>
  </sheetViews>
  <sheetFormatPr defaultRowHeight="13.5" x14ac:dyDescent="0.15"/>
  <cols>
    <col min="1" max="1" width="7.5" style="5" hidden="1" customWidth="1"/>
    <col min="2" max="2" width="2.5" style="5" hidden="1" customWidth="1"/>
    <col min="3" max="3" width="5.75" customWidth="1"/>
    <col min="4" max="5" width="15.5" customWidth="1"/>
    <col min="6" max="10" width="6.5" customWidth="1"/>
    <col min="11" max="12" width="6.5" style="5" customWidth="1"/>
    <col min="13" max="15" width="6.5" customWidth="1"/>
    <col min="16" max="16" width="6.625" customWidth="1"/>
    <col min="17" max="17" width="10.625" customWidth="1"/>
    <col min="18" max="22" width="3.75" style="5" hidden="1" customWidth="1"/>
    <col min="23" max="23" width="6" style="5" hidden="1" customWidth="1"/>
    <col min="24" max="24" width="4" hidden="1" customWidth="1"/>
    <col min="25" max="25" width="17.75" customWidth="1"/>
    <col min="26" max="26" width="9.25" customWidth="1"/>
    <col min="31" max="31" width="19.875" customWidth="1"/>
    <col min="35" max="39" width="3.875" style="5" customWidth="1"/>
    <col min="40" max="41" width="9" style="5" customWidth="1"/>
    <col min="42" max="51" width="3" customWidth="1"/>
    <col min="52" max="52" width="3" style="5" customWidth="1"/>
    <col min="55" max="63" width="3" customWidth="1"/>
    <col min="64" max="64" width="3.125" customWidth="1"/>
    <col min="65" max="65" width="3.125" style="5" customWidth="1"/>
    <col min="68" max="76" width="3" customWidth="1"/>
    <col min="77" max="78" width="3.125" customWidth="1"/>
    <col min="81" max="89" width="3" customWidth="1"/>
    <col min="90" max="91" width="3.125" customWidth="1"/>
    <col min="94" max="102" width="3" customWidth="1"/>
    <col min="103" max="104" width="3.125" customWidth="1"/>
    <col min="107" max="115" width="3" customWidth="1"/>
    <col min="116" max="117" width="3.125" customWidth="1"/>
    <col min="120" max="128" width="3" customWidth="1"/>
    <col min="129" max="130" width="3.125" customWidth="1"/>
    <col min="133" max="141" width="3" customWidth="1"/>
    <col min="142" max="143" width="3.125" customWidth="1"/>
    <col min="146" max="147" width="8.875" customWidth="1"/>
    <col min="148" max="154" width="3" customWidth="1"/>
    <col min="155" max="156" width="3.125" customWidth="1"/>
    <col min="159" max="167" width="3" customWidth="1"/>
    <col min="168" max="169" width="3.125" customWidth="1"/>
    <col min="170" max="170" width="20.375" customWidth="1"/>
  </cols>
  <sheetData>
    <row r="1" spans="1:170" ht="39" customHeight="1" thickBot="1" x14ac:dyDescent="0.2">
      <c r="A1" s="111" t="s">
        <v>22</v>
      </c>
      <c r="B1" s="112"/>
      <c r="C1" s="115" t="str">
        <f>"第"&amp;A2&amp;"回 全国中学校駅伝大会取材申請書"</f>
        <v>第29回 全国中学校駅伝大会取材申請書</v>
      </c>
      <c r="D1" s="115"/>
      <c r="E1" s="115"/>
      <c r="F1" s="115"/>
      <c r="G1" s="115"/>
      <c r="H1" s="115"/>
      <c r="I1" s="115"/>
      <c r="J1" s="115"/>
      <c r="K1" s="115"/>
      <c r="L1" s="115"/>
      <c r="M1" s="115"/>
      <c r="N1" s="115"/>
      <c r="O1" s="115"/>
      <c r="P1" s="115"/>
      <c r="Q1" s="115"/>
      <c r="R1" s="28"/>
      <c r="S1" s="28"/>
      <c r="T1" s="28"/>
      <c r="U1" s="28"/>
      <c r="V1" s="28"/>
      <c r="W1" s="28"/>
      <c r="Y1" s="51" t="s">
        <v>19</v>
      </c>
      <c r="Z1" s="52"/>
      <c r="AA1" s="52"/>
      <c r="AB1" s="52"/>
      <c r="AC1" s="52"/>
      <c r="AD1" s="52"/>
      <c r="AE1" s="52"/>
      <c r="AF1" s="52"/>
      <c r="AG1" s="52"/>
      <c r="AH1" s="52"/>
      <c r="AI1" s="52"/>
      <c r="AJ1" s="52"/>
      <c r="AK1" s="52"/>
      <c r="AL1" s="52"/>
      <c r="AM1" s="52"/>
      <c r="AN1" s="161">
        <v>1</v>
      </c>
      <c r="AO1" s="161"/>
      <c r="AP1" s="161"/>
      <c r="AQ1" s="161"/>
      <c r="AR1" s="161"/>
      <c r="AS1" s="161"/>
      <c r="AT1" s="161"/>
      <c r="AU1" s="161"/>
      <c r="AV1" s="161"/>
      <c r="AW1" s="161"/>
      <c r="AX1" s="161"/>
      <c r="AY1" s="161"/>
      <c r="AZ1" s="161"/>
      <c r="BA1" s="161">
        <v>2</v>
      </c>
      <c r="BB1" s="161"/>
      <c r="BC1" s="161"/>
      <c r="BD1" s="161"/>
      <c r="BE1" s="161"/>
      <c r="BF1" s="161"/>
      <c r="BG1" s="161"/>
      <c r="BH1" s="161"/>
      <c r="BI1" s="161"/>
      <c r="BJ1" s="161"/>
      <c r="BK1" s="161"/>
      <c r="BL1" s="161"/>
      <c r="BM1" s="161"/>
      <c r="BN1" s="161">
        <v>3</v>
      </c>
      <c r="BO1" s="161"/>
      <c r="BP1" s="161"/>
      <c r="BQ1" s="161"/>
      <c r="BR1" s="161"/>
      <c r="BS1" s="161"/>
      <c r="BT1" s="161"/>
      <c r="BU1" s="161"/>
      <c r="BV1" s="161"/>
      <c r="BW1" s="161"/>
      <c r="BX1" s="161"/>
      <c r="BY1" s="161"/>
      <c r="BZ1" s="161"/>
      <c r="CA1" s="161">
        <v>4</v>
      </c>
      <c r="CB1" s="161"/>
      <c r="CC1" s="161"/>
      <c r="CD1" s="161"/>
      <c r="CE1" s="161"/>
      <c r="CF1" s="161"/>
      <c r="CG1" s="161"/>
      <c r="CH1" s="161"/>
      <c r="CI1" s="161"/>
      <c r="CJ1" s="161"/>
      <c r="CK1" s="161"/>
      <c r="CL1" s="161"/>
      <c r="CM1" s="161"/>
      <c r="CN1" s="161">
        <v>5</v>
      </c>
      <c r="CO1" s="161"/>
      <c r="CP1" s="161"/>
      <c r="CQ1" s="161"/>
      <c r="CR1" s="161"/>
      <c r="CS1" s="161"/>
      <c r="CT1" s="161"/>
      <c r="CU1" s="161"/>
      <c r="CV1" s="161"/>
      <c r="CW1" s="161"/>
      <c r="CX1" s="161"/>
      <c r="CY1" s="161"/>
      <c r="CZ1" s="161"/>
      <c r="DA1" s="161">
        <v>6</v>
      </c>
      <c r="DB1" s="161"/>
      <c r="DC1" s="161"/>
      <c r="DD1" s="161"/>
      <c r="DE1" s="161"/>
      <c r="DF1" s="161"/>
      <c r="DG1" s="161"/>
      <c r="DH1" s="161"/>
      <c r="DI1" s="161"/>
      <c r="DJ1" s="161"/>
      <c r="DK1" s="161"/>
      <c r="DL1" s="161"/>
      <c r="DM1" s="161"/>
      <c r="DN1" s="161">
        <v>7</v>
      </c>
      <c r="DO1" s="161"/>
      <c r="DP1" s="161"/>
      <c r="DQ1" s="161"/>
      <c r="DR1" s="161"/>
      <c r="DS1" s="161"/>
      <c r="DT1" s="161"/>
      <c r="DU1" s="161"/>
      <c r="DV1" s="161"/>
      <c r="DW1" s="161"/>
      <c r="DX1" s="161"/>
      <c r="DY1" s="161"/>
      <c r="DZ1" s="161"/>
      <c r="EA1" s="161">
        <v>8</v>
      </c>
      <c r="EB1" s="161"/>
      <c r="EC1" s="161"/>
      <c r="ED1" s="161"/>
      <c r="EE1" s="161"/>
      <c r="EF1" s="161"/>
      <c r="EG1" s="161"/>
      <c r="EH1" s="161"/>
      <c r="EI1" s="161"/>
      <c r="EJ1" s="161"/>
      <c r="EK1" s="161"/>
      <c r="EL1" s="161"/>
      <c r="EM1" s="161"/>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32" t="str">
        <f>IF(OR(J22&gt;1,L22&gt;1),"報道控室・カメラ台は
1社1人でお願いします","")</f>
        <v/>
      </c>
    </row>
    <row r="2" spans="1:170" ht="16.5" customHeight="1" thickBot="1" x14ac:dyDescent="0.2">
      <c r="A2" s="113">
        <v>29</v>
      </c>
      <c r="B2" s="113"/>
      <c r="J2" s="92" t="s">
        <v>5</v>
      </c>
      <c r="K2" s="92"/>
      <c r="L2" s="92"/>
      <c r="M2" s="92"/>
      <c r="N2" s="92"/>
      <c r="O2" s="92"/>
      <c r="P2" s="92"/>
      <c r="Q2" s="92"/>
      <c r="R2" s="29"/>
      <c r="S2" s="29"/>
      <c r="T2" s="29"/>
      <c r="U2" s="29"/>
      <c r="V2" s="29"/>
      <c r="W2" s="29"/>
      <c r="X2" t="str">
        <f ca="1">A28&amp;A30</f>
        <v>1115</v>
      </c>
      <c r="Y2" s="55" t="str">
        <f>C5</f>
        <v>滋賀写真館</v>
      </c>
      <c r="Z2" s="56" t="str">
        <f>E5</f>
        <v>福知敬高</v>
      </c>
      <c r="AA2" s="56" t="str">
        <f>G5</f>
        <v>077-535-9080</v>
      </c>
      <c r="AB2" s="56" t="str">
        <f>G6</f>
        <v>077-535-9081</v>
      </c>
      <c r="AC2" s="56" t="str">
        <f>K6</f>
        <v>080-8303-7874</v>
      </c>
      <c r="AD2" s="56">
        <f>J5</f>
        <v>0</v>
      </c>
      <c r="AE2" s="56" t="str">
        <f>IF(AND(R7=3,N5=""),"",IF(R7=1,"前回大会報告書配布　"&amp;N5,IF(R7=2,"前回大会報告書不要　"&amp;N5,N5)))</f>
        <v/>
      </c>
      <c r="AF2" s="56">
        <f>E7</f>
        <v>0</v>
      </c>
      <c r="AG2" s="56">
        <f>N7</f>
        <v>0</v>
      </c>
      <c r="AH2" s="56">
        <f>F9</f>
        <v>1</v>
      </c>
      <c r="AI2" s="56">
        <f>COUNTA(F14:F21)</f>
        <v>0</v>
      </c>
      <c r="AJ2" s="56">
        <f>COUNTA(H14:H21)</f>
        <v>0</v>
      </c>
      <c r="AK2" s="56" t="str">
        <f>IF(COUNTA(J14:J21)&gt;0,"有","")</f>
        <v/>
      </c>
      <c r="AL2" s="56" t="str">
        <f>IF(COUNTA(L14:L21)&gt;0,"有","")</f>
        <v/>
      </c>
      <c r="AM2" s="56">
        <f>COUNTA(N14:N21)</f>
        <v>0</v>
      </c>
      <c r="AN2" s="56" t="str">
        <f>D14</f>
        <v>福知敬高</v>
      </c>
      <c r="AO2" s="56" t="str">
        <f>E14</f>
        <v>080-8303-7874</v>
      </c>
      <c r="AP2" s="56" t="str">
        <f t="shared" ref="AP2:AZ2" si="0">IF(F14="","",F14)</f>
        <v/>
      </c>
      <c r="AQ2" s="56" t="str">
        <f t="shared" si="0"/>
        <v/>
      </c>
      <c r="AR2" s="56" t="str">
        <f t="shared" si="0"/>
        <v/>
      </c>
      <c r="AS2" s="56" t="str">
        <f t="shared" si="0"/>
        <v/>
      </c>
      <c r="AT2" s="56" t="str">
        <f t="shared" si="0"/>
        <v/>
      </c>
      <c r="AU2" s="56" t="str">
        <f t="shared" si="0"/>
        <v/>
      </c>
      <c r="AV2" s="56" t="str">
        <f t="shared" si="0"/>
        <v/>
      </c>
      <c r="AW2" s="56" t="str">
        <f t="shared" si="0"/>
        <v/>
      </c>
      <c r="AX2" s="56" t="str">
        <f t="shared" si="0"/>
        <v/>
      </c>
      <c r="AY2" s="56" t="str">
        <f t="shared" si="0"/>
        <v/>
      </c>
      <c r="AZ2" s="56" t="str">
        <f t="shared" si="0"/>
        <v/>
      </c>
      <c r="BA2" s="56" t="str">
        <f t="shared" ref="BA2:BM2" si="1">IF(D15="","",D15)</f>
        <v/>
      </c>
      <c r="BB2" s="56" t="str">
        <f t="shared" si="1"/>
        <v/>
      </c>
      <c r="BC2" s="56" t="str">
        <f t="shared" si="1"/>
        <v/>
      </c>
      <c r="BD2" s="56" t="str">
        <f t="shared" si="1"/>
        <v/>
      </c>
      <c r="BE2" s="56" t="str">
        <f t="shared" si="1"/>
        <v/>
      </c>
      <c r="BF2" s="56" t="str">
        <f t="shared" si="1"/>
        <v/>
      </c>
      <c r="BG2" s="56" t="str">
        <f t="shared" si="1"/>
        <v/>
      </c>
      <c r="BH2" s="56" t="str">
        <f t="shared" si="1"/>
        <v/>
      </c>
      <c r="BI2" s="56" t="str">
        <f t="shared" si="1"/>
        <v/>
      </c>
      <c r="BJ2" s="56" t="str">
        <f t="shared" si="1"/>
        <v/>
      </c>
      <c r="BK2" s="56" t="str">
        <f t="shared" si="1"/>
        <v/>
      </c>
      <c r="BL2" s="56" t="str">
        <f t="shared" si="1"/>
        <v/>
      </c>
      <c r="BM2" s="56" t="str">
        <f t="shared" si="1"/>
        <v/>
      </c>
      <c r="BN2" s="56" t="str">
        <f t="shared" ref="BN2:BZ2" si="2">IF(D16="","",D16)</f>
        <v/>
      </c>
      <c r="BO2" s="56" t="str">
        <f t="shared" si="2"/>
        <v/>
      </c>
      <c r="BP2" s="56" t="str">
        <f t="shared" si="2"/>
        <v/>
      </c>
      <c r="BQ2" s="56" t="str">
        <f t="shared" si="2"/>
        <v/>
      </c>
      <c r="BR2" s="56" t="str">
        <f t="shared" si="2"/>
        <v/>
      </c>
      <c r="BS2" s="56" t="str">
        <f t="shared" si="2"/>
        <v/>
      </c>
      <c r="BT2" s="56" t="str">
        <f t="shared" si="2"/>
        <v/>
      </c>
      <c r="BU2" s="56" t="str">
        <f t="shared" si="2"/>
        <v/>
      </c>
      <c r="BV2" s="56" t="str">
        <f t="shared" si="2"/>
        <v/>
      </c>
      <c r="BW2" s="56" t="str">
        <f t="shared" si="2"/>
        <v/>
      </c>
      <c r="BX2" s="56" t="str">
        <f t="shared" si="2"/>
        <v/>
      </c>
      <c r="BY2" s="56" t="str">
        <f t="shared" si="2"/>
        <v/>
      </c>
      <c r="BZ2" s="56" t="str">
        <f t="shared" si="2"/>
        <v/>
      </c>
      <c r="CA2" s="56" t="str">
        <f t="shared" ref="CA2:CM2" si="3">IF(D17="","",D17)</f>
        <v/>
      </c>
      <c r="CB2" s="56" t="str">
        <f t="shared" si="3"/>
        <v/>
      </c>
      <c r="CC2" s="56" t="str">
        <f t="shared" si="3"/>
        <v/>
      </c>
      <c r="CD2" s="56" t="str">
        <f t="shared" si="3"/>
        <v/>
      </c>
      <c r="CE2" s="56" t="str">
        <f t="shared" si="3"/>
        <v/>
      </c>
      <c r="CF2" s="56" t="str">
        <f t="shared" si="3"/>
        <v/>
      </c>
      <c r="CG2" s="56" t="str">
        <f t="shared" si="3"/>
        <v/>
      </c>
      <c r="CH2" s="56" t="str">
        <f t="shared" si="3"/>
        <v/>
      </c>
      <c r="CI2" s="56" t="str">
        <f t="shared" si="3"/>
        <v/>
      </c>
      <c r="CJ2" s="56" t="str">
        <f t="shared" si="3"/>
        <v/>
      </c>
      <c r="CK2" s="56" t="str">
        <f t="shared" si="3"/>
        <v/>
      </c>
      <c r="CL2" s="56" t="str">
        <f t="shared" si="3"/>
        <v/>
      </c>
      <c r="CM2" s="56" t="str">
        <f t="shared" si="3"/>
        <v/>
      </c>
      <c r="CN2" s="56" t="str">
        <f t="shared" ref="CN2:CZ2" si="4">IF(D18="","",D18)</f>
        <v/>
      </c>
      <c r="CO2" s="56" t="str">
        <f t="shared" si="4"/>
        <v/>
      </c>
      <c r="CP2" s="56" t="str">
        <f t="shared" si="4"/>
        <v/>
      </c>
      <c r="CQ2" s="56" t="str">
        <f t="shared" si="4"/>
        <v/>
      </c>
      <c r="CR2" s="56" t="str">
        <f t="shared" si="4"/>
        <v/>
      </c>
      <c r="CS2" s="56" t="str">
        <f t="shared" si="4"/>
        <v/>
      </c>
      <c r="CT2" s="56" t="str">
        <f t="shared" si="4"/>
        <v/>
      </c>
      <c r="CU2" s="56" t="str">
        <f t="shared" si="4"/>
        <v/>
      </c>
      <c r="CV2" s="56" t="str">
        <f t="shared" si="4"/>
        <v/>
      </c>
      <c r="CW2" s="56" t="str">
        <f t="shared" si="4"/>
        <v/>
      </c>
      <c r="CX2" s="56" t="str">
        <f t="shared" si="4"/>
        <v/>
      </c>
      <c r="CY2" s="56" t="str">
        <f t="shared" si="4"/>
        <v/>
      </c>
      <c r="CZ2" s="56" t="str">
        <f t="shared" si="4"/>
        <v/>
      </c>
      <c r="DA2" s="56" t="str">
        <f t="shared" ref="DA2:DM2" si="5">IF(D19="","",D19)</f>
        <v/>
      </c>
      <c r="DB2" s="56" t="str">
        <f t="shared" si="5"/>
        <v/>
      </c>
      <c r="DC2" s="56" t="str">
        <f t="shared" si="5"/>
        <v/>
      </c>
      <c r="DD2" s="56" t="str">
        <f t="shared" si="5"/>
        <v/>
      </c>
      <c r="DE2" s="56" t="str">
        <f t="shared" si="5"/>
        <v/>
      </c>
      <c r="DF2" s="56" t="str">
        <f t="shared" si="5"/>
        <v/>
      </c>
      <c r="DG2" s="56" t="str">
        <f t="shared" si="5"/>
        <v/>
      </c>
      <c r="DH2" s="56" t="str">
        <f t="shared" si="5"/>
        <v/>
      </c>
      <c r="DI2" s="56" t="str">
        <f t="shared" si="5"/>
        <v/>
      </c>
      <c r="DJ2" s="56" t="str">
        <f t="shared" si="5"/>
        <v/>
      </c>
      <c r="DK2" s="56" t="str">
        <f t="shared" si="5"/>
        <v/>
      </c>
      <c r="DL2" s="56" t="str">
        <f t="shared" si="5"/>
        <v/>
      </c>
      <c r="DM2" s="56" t="str">
        <f t="shared" si="5"/>
        <v/>
      </c>
      <c r="DN2" s="56" t="str">
        <f t="shared" ref="DN2:DZ2" si="6">IF(D20="","",D20)</f>
        <v/>
      </c>
      <c r="DO2" s="56" t="str">
        <f t="shared" si="6"/>
        <v/>
      </c>
      <c r="DP2" s="56" t="str">
        <f t="shared" si="6"/>
        <v/>
      </c>
      <c r="DQ2" s="56" t="str">
        <f t="shared" si="6"/>
        <v/>
      </c>
      <c r="DR2" s="56" t="str">
        <f t="shared" si="6"/>
        <v/>
      </c>
      <c r="DS2" s="56" t="str">
        <f t="shared" si="6"/>
        <v/>
      </c>
      <c r="DT2" s="56" t="str">
        <f t="shared" si="6"/>
        <v/>
      </c>
      <c r="DU2" s="56" t="str">
        <f t="shared" si="6"/>
        <v/>
      </c>
      <c r="DV2" s="56" t="str">
        <f t="shared" si="6"/>
        <v/>
      </c>
      <c r="DW2" s="56" t="str">
        <f t="shared" si="6"/>
        <v/>
      </c>
      <c r="DX2" s="56" t="str">
        <f t="shared" si="6"/>
        <v/>
      </c>
      <c r="DY2" s="56" t="str">
        <f t="shared" si="6"/>
        <v/>
      </c>
      <c r="DZ2" s="56" t="str">
        <f t="shared" si="6"/>
        <v/>
      </c>
      <c r="EA2" s="56" t="str">
        <f t="shared" ref="EA2:EM2" si="7">IF(D21="","",D21)</f>
        <v/>
      </c>
      <c r="EB2" s="56" t="str">
        <f t="shared" si="7"/>
        <v/>
      </c>
      <c r="EC2" s="56" t="str">
        <f t="shared" si="7"/>
        <v/>
      </c>
      <c r="ED2" s="56" t="str">
        <f t="shared" si="7"/>
        <v/>
      </c>
      <c r="EE2" s="56" t="str">
        <f t="shared" si="7"/>
        <v/>
      </c>
      <c r="EF2" s="56" t="str">
        <f t="shared" si="7"/>
        <v/>
      </c>
      <c r="EG2" s="56" t="str">
        <f t="shared" si="7"/>
        <v/>
      </c>
      <c r="EH2" s="56" t="str">
        <f t="shared" si="7"/>
        <v/>
      </c>
      <c r="EI2" s="56" t="str">
        <f t="shared" si="7"/>
        <v/>
      </c>
      <c r="EJ2" s="56" t="str">
        <f t="shared" si="7"/>
        <v/>
      </c>
      <c r="EK2" s="56" t="str">
        <f t="shared" si="7"/>
        <v/>
      </c>
      <c r="EL2" s="56" t="str">
        <f t="shared" si="7"/>
        <v/>
      </c>
      <c r="EM2" s="56" t="str">
        <f t="shared" si="7"/>
        <v/>
      </c>
      <c r="EN2" s="56" t="str">
        <f>IF(E8="","",E8)</f>
        <v/>
      </c>
      <c r="EO2" s="56" t="str">
        <f>IF(F8="","",F8)</f>
        <v/>
      </c>
      <c r="EP2" s="56" t="str">
        <f>IF(J8="","",J8)</f>
        <v/>
      </c>
      <c r="EQ2" s="57" t="str">
        <f>IF(N8="","",N8)</f>
        <v/>
      </c>
      <c r="ER2" s="52"/>
      <c r="ES2" s="52"/>
      <c r="ET2" s="52"/>
      <c r="EU2" s="52"/>
      <c r="EV2" s="52"/>
      <c r="EW2" s="52"/>
      <c r="EX2" s="52"/>
      <c r="EY2" s="52"/>
      <c r="EZ2" s="52"/>
      <c r="FA2" s="52"/>
      <c r="FB2" s="52"/>
      <c r="FC2" s="52"/>
      <c r="FD2" s="52"/>
      <c r="FE2" s="52"/>
      <c r="FF2" s="52"/>
      <c r="FG2" s="52"/>
      <c r="FH2" s="52"/>
      <c r="FI2" s="52"/>
      <c r="FJ2" s="52"/>
      <c r="FK2" s="52"/>
      <c r="FL2" s="52"/>
      <c r="FM2" s="52"/>
    </row>
    <row r="3" spans="1:170" s="5" customFormat="1" ht="9.75" customHeight="1" thickBot="1" x14ac:dyDescent="0.2">
      <c r="A3" s="113"/>
      <c r="B3" s="113"/>
      <c r="I3" s="6"/>
      <c r="J3" s="6"/>
      <c r="K3" s="6"/>
      <c r="L3" s="6"/>
      <c r="M3" s="6"/>
      <c r="N3" s="6"/>
      <c r="O3" s="6"/>
      <c r="P3" s="6"/>
    </row>
    <row r="4" spans="1:170" s="5" customFormat="1" ht="16.5" customHeight="1" thickBot="1" x14ac:dyDescent="0.2">
      <c r="A4" s="112"/>
      <c r="B4" s="136"/>
      <c r="C4" s="146" t="s">
        <v>14</v>
      </c>
      <c r="D4" s="133"/>
      <c r="E4" s="7" t="s">
        <v>6</v>
      </c>
      <c r="F4" s="149" t="s">
        <v>13</v>
      </c>
      <c r="G4" s="150"/>
      <c r="H4" s="150"/>
      <c r="I4" s="150"/>
      <c r="J4" s="150"/>
      <c r="K4" s="150"/>
      <c r="L4" s="150"/>
      <c r="M4" s="151"/>
      <c r="N4" s="149" t="s">
        <v>4</v>
      </c>
      <c r="O4" s="150"/>
      <c r="P4" s="150"/>
      <c r="Q4" s="152"/>
      <c r="R4" s="5" t="s">
        <v>16</v>
      </c>
      <c r="S4" s="33"/>
      <c r="T4" s="33"/>
      <c r="U4" s="33"/>
      <c r="V4" s="33"/>
      <c r="W4" s="33"/>
    </row>
    <row r="5" spans="1:170" s="5" customFormat="1" ht="38.25" customHeight="1" x14ac:dyDescent="0.15">
      <c r="A5" s="46"/>
      <c r="B5" s="47"/>
      <c r="C5" s="121" t="s">
        <v>39</v>
      </c>
      <c r="D5" s="122"/>
      <c r="E5" s="125" t="s">
        <v>40</v>
      </c>
      <c r="F5" s="9" t="s">
        <v>8</v>
      </c>
      <c r="G5" s="153" t="s">
        <v>41</v>
      </c>
      <c r="H5" s="154"/>
      <c r="I5" s="11" t="s">
        <v>11</v>
      </c>
      <c r="J5" s="147"/>
      <c r="K5" s="148"/>
      <c r="L5" s="148"/>
      <c r="M5" s="148"/>
      <c r="N5" s="139"/>
      <c r="O5" s="140"/>
      <c r="P5" s="140"/>
      <c r="Q5" s="141"/>
      <c r="R5" s="5" t="s">
        <v>109</v>
      </c>
      <c r="S5" s="34"/>
      <c r="T5" s="34"/>
      <c r="U5" s="34"/>
      <c r="V5" s="34"/>
      <c r="W5" s="34"/>
    </row>
    <row r="6" spans="1:170" s="5" customFormat="1" ht="38.25" customHeight="1" thickBot="1" x14ac:dyDescent="0.2">
      <c r="A6" s="46"/>
      <c r="B6" s="47"/>
      <c r="C6" s="123"/>
      <c r="D6" s="124"/>
      <c r="E6" s="126"/>
      <c r="F6" s="10" t="s">
        <v>9</v>
      </c>
      <c r="G6" s="159" t="s">
        <v>42</v>
      </c>
      <c r="H6" s="160"/>
      <c r="I6" s="155" t="s">
        <v>12</v>
      </c>
      <c r="J6" s="156"/>
      <c r="K6" s="157" t="s">
        <v>43</v>
      </c>
      <c r="L6" s="157"/>
      <c r="M6" s="158"/>
      <c r="N6" s="142"/>
      <c r="O6" s="143"/>
      <c r="P6" s="143"/>
      <c r="Q6" s="144"/>
      <c r="R6" t="s">
        <v>112</v>
      </c>
      <c r="S6" s="34"/>
      <c r="T6" s="34"/>
      <c r="U6" s="34"/>
      <c r="V6" s="34"/>
      <c r="W6" s="34"/>
    </row>
    <row r="7" spans="1:170" s="5" customFormat="1" ht="45" customHeight="1" x14ac:dyDescent="0.15">
      <c r="A7" s="46"/>
      <c r="B7" s="47"/>
      <c r="C7" s="12"/>
      <c r="D7" s="13" t="s">
        <v>15</v>
      </c>
      <c r="E7" s="19"/>
      <c r="F7" s="118" t="str">
        <f>IF(E7="協力できる","前回
大会報告書","")</f>
        <v/>
      </c>
      <c r="G7" s="118"/>
      <c r="H7" s="119"/>
      <c r="I7" s="119"/>
      <c r="J7" s="145" t="s">
        <v>17</v>
      </c>
      <c r="K7" s="145"/>
      <c r="L7" s="145"/>
      <c r="M7" s="145"/>
      <c r="N7" s="120"/>
      <c r="O7" s="120"/>
      <c r="P7" s="120"/>
      <c r="Q7" s="120"/>
      <c r="R7" s="19">
        <f>IF(AND(E7="協力できる",H7="参考にする"),1,IF(AND(E7="協力できる",H7="不要"),2,3))</f>
        <v>3</v>
      </c>
      <c r="S7" s="19"/>
      <c r="T7" s="19"/>
      <c r="U7" s="19"/>
      <c r="V7" s="19"/>
      <c r="W7" s="19"/>
    </row>
    <row r="8" spans="1:170" s="5" customFormat="1" ht="45" customHeight="1" x14ac:dyDescent="0.15">
      <c r="A8" s="46"/>
      <c r="B8" s="47"/>
      <c r="C8" s="135" t="str">
        <f>IF(E7="協力できる","提供写真採用時の
大会報告書送付先","")</f>
        <v/>
      </c>
      <c r="D8" s="135"/>
      <c r="E8" s="53"/>
      <c r="F8" s="91"/>
      <c r="G8" s="91"/>
      <c r="H8" s="91"/>
      <c r="I8" s="91"/>
      <c r="J8" s="91"/>
      <c r="K8" s="91"/>
      <c r="L8" s="91"/>
      <c r="M8" s="91"/>
      <c r="N8" s="91"/>
      <c r="O8" s="91"/>
      <c r="P8" s="91"/>
      <c r="Q8" s="60"/>
      <c r="R8" s="19"/>
      <c r="S8" s="19"/>
      <c r="T8" s="19"/>
      <c r="U8" s="19"/>
      <c r="V8" s="19"/>
      <c r="W8" s="19"/>
    </row>
    <row r="9" spans="1:170" s="5" customFormat="1" ht="9" customHeight="1" x14ac:dyDescent="0.15">
      <c r="A9" s="47"/>
      <c r="B9" s="47"/>
      <c r="C9" s="12"/>
      <c r="D9" s="13"/>
      <c r="E9" s="19"/>
      <c r="F9" s="117">
        <v>1</v>
      </c>
      <c r="I9" s="25"/>
      <c r="J9" s="26"/>
      <c r="R9" s="19"/>
      <c r="S9" s="19"/>
      <c r="T9" s="19"/>
      <c r="U9" s="19"/>
      <c r="V9" s="19"/>
      <c r="W9" s="19"/>
    </row>
    <row r="10" spans="1:170" ht="19.5" customHeight="1" x14ac:dyDescent="0.15">
      <c r="A10" s="47"/>
      <c r="B10" s="47"/>
      <c r="C10" s="12"/>
      <c r="D10" s="13"/>
      <c r="E10" s="27" t="s">
        <v>24</v>
      </c>
      <c r="F10" s="117"/>
      <c r="G10" s="5" t="s">
        <v>25</v>
      </c>
      <c r="H10" s="5"/>
      <c r="I10" s="25"/>
      <c r="J10" s="26"/>
      <c r="K10" s="26"/>
      <c r="L10" s="26"/>
      <c r="M10" s="26"/>
      <c r="N10" s="19"/>
      <c r="O10" s="19"/>
      <c r="P10" s="19"/>
      <c r="Q10" s="19"/>
      <c r="R10" s="19"/>
      <c r="S10" s="19"/>
      <c r="T10" s="19"/>
      <c r="U10" s="19"/>
      <c r="V10" s="19"/>
      <c r="W10" s="19"/>
    </row>
    <row r="11" spans="1:170" ht="15" customHeight="1" thickBot="1" x14ac:dyDescent="0.2">
      <c r="A11" s="47"/>
      <c r="B11" s="47"/>
      <c r="C11" s="12"/>
      <c r="D11" s="13"/>
      <c r="E11" s="19"/>
      <c r="F11" s="5"/>
      <c r="G11" s="5"/>
      <c r="H11" s="5"/>
      <c r="I11" s="25"/>
      <c r="J11" s="26"/>
      <c r="K11" s="26"/>
      <c r="L11" s="26"/>
      <c r="M11" s="26"/>
      <c r="N11" s="19"/>
      <c r="O11" s="19"/>
      <c r="P11" s="19"/>
      <c r="Q11" s="19"/>
      <c r="R11" s="19"/>
      <c r="S11" s="19"/>
      <c r="T11" s="19"/>
      <c r="U11" s="19"/>
      <c r="V11" s="19"/>
      <c r="W11" s="19"/>
    </row>
    <row r="12" spans="1:170" ht="15" customHeight="1" x14ac:dyDescent="0.15">
      <c r="A12" s="47"/>
      <c r="B12" s="47"/>
      <c r="C12" s="127" t="s">
        <v>18</v>
      </c>
      <c r="D12" s="133" t="s">
        <v>7</v>
      </c>
      <c r="E12" s="96" t="s">
        <v>10</v>
      </c>
      <c r="F12" s="129" t="s">
        <v>110</v>
      </c>
      <c r="G12" s="130"/>
      <c r="H12" s="94" t="s">
        <v>26</v>
      </c>
      <c r="I12" s="114"/>
      <c r="J12" s="94" t="s">
        <v>44</v>
      </c>
      <c r="K12" s="95"/>
      <c r="L12" s="94" t="s">
        <v>45</v>
      </c>
      <c r="M12" s="95"/>
      <c r="N12" s="129" t="s">
        <v>111</v>
      </c>
      <c r="O12" s="130"/>
      <c r="P12" s="94" t="s">
        <v>4</v>
      </c>
      <c r="Q12" s="95"/>
      <c r="R12" s="33"/>
      <c r="S12" s="33"/>
      <c r="T12" s="33"/>
      <c r="U12" s="33"/>
      <c r="V12" s="33"/>
      <c r="W12" s="33"/>
      <c r="X12" s="5"/>
      <c r="Y12" s="116" t="str">
        <f>IF(COUNTA(D14:D21)&lt;F9,"人数分入力してください",IF(COUNTIF(Y14:Y21,"←OK")&lt;F9,"メッセージも参考に入力してください",IF(AND(COUNTIF(Y14:Y21,"←OK")=F9,COUNTIF(Y14:Y21,"←OK")&gt;0),"提出ＯＫ","メッセージ等をご確認ください")))</f>
        <v>メッセージも参考に入力してください</v>
      </c>
      <c r="Z12" s="116"/>
      <c r="AA12" s="50"/>
    </row>
    <row r="13" spans="1:170" ht="15" customHeight="1" thickBot="1" x14ac:dyDescent="0.2">
      <c r="A13" s="47"/>
      <c r="B13" s="47"/>
      <c r="C13" s="128"/>
      <c r="D13" s="134"/>
      <c r="E13" s="97"/>
      <c r="F13" s="3" t="s">
        <v>0</v>
      </c>
      <c r="G13" s="2" t="s">
        <v>1</v>
      </c>
      <c r="H13" s="1" t="s">
        <v>0</v>
      </c>
      <c r="I13" s="4" t="s">
        <v>2</v>
      </c>
      <c r="J13" s="8" t="s">
        <v>27</v>
      </c>
      <c r="K13" s="2" t="s">
        <v>28</v>
      </c>
      <c r="L13" s="3" t="s">
        <v>27</v>
      </c>
      <c r="M13" s="2" t="s">
        <v>28</v>
      </c>
      <c r="N13" s="3" t="s">
        <v>0</v>
      </c>
      <c r="O13" s="2" t="s">
        <v>1</v>
      </c>
      <c r="P13" s="131"/>
      <c r="Q13" s="132"/>
      <c r="R13" s="33"/>
      <c r="S13" s="33"/>
      <c r="T13" s="33"/>
      <c r="U13" s="33"/>
      <c r="V13" s="33"/>
      <c r="W13" s="33"/>
      <c r="X13" s="5"/>
      <c r="Y13" s="116"/>
      <c r="Z13" s="116"/>
      <c r="AA13" s="50"/>
    </row>
    <row r="14" spans="1:170" ht="43.5" customHeight="1" x14ac:dyDescent="0.15">
      <c r="A14" s="47"/>
      <c r="B14" s="47"/>
      <c r="C14" s="30">
        <v>1</v>
      </c>
      <c r="D14" s="38" t="str">
        <f>E5</f>
        <v>福知敬高</v>
      </c>
      <c r="E14" s="39" t="str">
        <f>K6</f>
        <v>080-8303-7874</v>
      </c>
      <c r="F14" s="14"/>
      <c r="G14" s="15"/>
      <c r="H14" s="16"/>
      <c r="I14" s="17"/>
      <c r="J14" s="14"/>
      <c r="K14" s="15"/>
      <c r="L14" s="14"/>
      <c r="M14" s="15"/>
      <c r="N14" s="14"/>
      <c r="O14" s="15"/>
      <c r="P14" s="104"/>
      <c r="Q14" s="105"/>
      <c r="R14" s="35">
        <f>IF(OR(COUNTA(F14:G14)=0,COUNTA(F14:G14)=2),0,1)</f>
        <v>0</v>
      </c>
      <c r="S14" s="35">
        <f>IF(OR(COUNTA(H14:I14)=0,COUNTA(H14:I14)=2),0,1)</f>
        <v>0</v>
      </c>
      <c r="T14" s="35">
        <f>IF(OR(COUNTA(J14:K14)=0,COUNTA(J14:K14)=2),0,1)</f>
        <v>0</v>
      </c>
      <c r="U14" s="35">
        <f>IF(OR(COUNTA(L14:M14)=0,COUNTA(L14:M14)=2),0,1)</f>
        <v>0</v>
      </c>
      <c r="V14" s="35">
        <f>IF(OR(COUNTA(N14:O14)=0,COUNTA(N14:O14)=2),0,1)</f>
        <v>0</v>
      </c>
      <c r="W14">
        <f>VALUE(R14&amp;S14&amp;T14&amp;U14&amp;V14)</f>
        <v>0</v>
      </c>
      <c r="X14" s="35">
        <f>SUM(R14:V14)</f>
        <v>0</v>
      </c>
      <c r="Y14" s="32" t="str">
        <f>IF(X14=4,VLOOKUP(W14,$W$32:$Y$36,3),VLOOKUP(X14,$X$28:$Y$31,2))</f>
        <v>①～⑤の5項目
すべて選択を</v>
      </c>
      <c r="Z14" s="49" t="b">
        <v>0</v>
      </c>
    </row>
    <row r="15" spans="1:170" ht="43.5" customHeight="1" x14ac:dyDescent="0.15">
      <c r="A15" s="47"/>
      <c r="B15" s="47"/>
      <c r="C15" s="30">
        <v>2</v>
      </c>
      <c r="D15" s="18"/>
      <c r="E15" s="36"/>
      <c r="F15" s="14"/>
      <c r="G15" s="15"/>
      <c r="H15" s="16"/>
      <c r="I15" s="17"/>
      <c r="J15" s="14"/>
      <c r="K15" s="15"/>
      <c r="L15" s="14"/>
      <c r="M15" s="15"/>
      <c r="N15" s="14"/>
      <c r="O15" s="15"/>
      <c r="P15" s="106"/>
      <c r="Q15" s="107"/>
      <c r="R15" s="35">
        <f t="shared" ref="R15:R21" si="8">IF(OR(COUNTA(F15:G15)=0,COUNTA(F15:G15)=2),0,1)</f>
        <v>0</v>
      </c>
      <c r="S15" s="35">
        <f t="shared" ref="S15:S21" si="9">IF(OR(COUNTA(H15:I15)=0,COUNTA(H15:I15)=2),0,1)</f>
        <v>0</v>
      </c>
      <c r="T15" s="35">
        <f t="shared" ref="T15:T21" si="10">IF(OR(COUNTA(J15:K15)=0,COUNTA(J15:K15)=2),0,1)</f>
        <v>0</v>
      </c>
      <c r="U15" s="35">
        <f t="shared" ref="U15:U21" si="11">IF(OR(COUNTA(L15:M15)=0,COUNTA(L15:M15)=2),0,1)</f>
        <v>0</v>
      </c>
      <c r="V15" s="35">
        <f t="shared" ref="V15:V21" si="12">IF(OR(COUNTA(N15:O15)=0,COUNTA(N15:O15)=2),0,1)</f>
        <v>0</v>
      </c>
      <c r="W15" s="5">
        <f t="shared" ref="W15:W21" si="13">VALUE(R15&amp;S15&amp;T15&amp;U15&amp;V15)</f>
        <v>0</v>
      </c>
      <c r="X15" s="35">
        <f t="shared" ref="X15:X21" si="14">SUM(R15:V15)</f>
        <v>0</v>
      </c>
      <c r="Y15" s="32" t="str">
        <f t="shared" ref="Y15:Y21" si="15">IF(AND($F$9&gt;=C15,D15=""),"氏名の入力を",IF(AND($F$9&lt;C15,D15=""),"",IF(AND($F$9&lt;C15,D15&lt;&gt;""),"申請人数超過です",IF(X15=4,VLOOKUP(W15,$W$32:$Y$36,3),VLOOKUP(X15,$X$28:$Y$31,2)))))</f>
        <v/>
      </c>
      <c r="Z15" s="49" t="b">
        <v>0</v>
      </c>
    </row>
    <row r="16" spans="1:170" ht="43.5" customHeight="1" x14ac:dyDescent="0.15">
      <c r="A16" s="47"/>
      <c r="B16" s="47"/>
      <c r="C16" s="30">
        <v>3</v>
      </c>
      <c r="D16" s="18"/>
      <c r="E16" s="36"/>
      <c r="F16" s="14"/>
      <c r="G16" s="15"/>
      <c r="H16" s="16"/>
      <c r="I16" s="17"/>
      <c r="J16" s="14"/>
      <c r="K16" s="15"/>
      <c r="L16" s="14"/>
      <c r="M16" s="15"/>
      <c r="N16" s="14"/>
      <c r="O16" s="15"/>
      <c r="P16" s="106"/>
      <c r="Q16" s="107"/>
      <c r="R16" s="35">
        <f t="shared" si="8"/>
        <v>0</v>
      </c>
      <c r="S16" s="35">
        <f t="shared" si="9"/>
        <v>0</v>
      </c>
      <c r="T16" s="35">
        <f t="shared" si="10"/>
        <v>0</v>
      </c>
      <c r="U16" s="35">
        <f t="shared" si="11"/>
        <v>0</v>
      </c>
      <c r="V16" s="35">
        <f t="shared" si="12"/>
        <v>0</v>
      </c>
      <c r="W16" s="5">
        <f t="shared" si="13"/>
        <v>0</v>
      </c>
      <c r="X16" s="35">
        <f t="shared" si="14"/>
        <v>0</v>
      </c>
      <c r="Y16" s="32" t="str">
        <f t="shared" si="15"/>
        <v/>
      </c>
      <c r="Z16" s="40"/>
    </row>
    <row r="17" spans="1:29" ht="43.5" customHeight="1" x14ac:dyDescent="0.15">
      <c r="A17" s="47"/>
      <c r="B17" s="47"/>
      <c r="C17" s="30">
        <v>4</v>
      </c>
      <c r="D17" s="18"/>
      <c r="E17" s="36"/>
      <c r="F17" s="14"/>
      <c r="G17" s="15"/>
      <c r="H17" s="16"/>
      <c r="I17" s="17"/>
      <c r="J17" s="14"/>
      <c r="K17" s="15"/>
      <c r="L17" s="14"/>
      <c r="M17" s="15"/>
      <c r="N17" s="14"/>
      <c r="O17" s="15"/>
      <c r="P17" s="106"/>
      <c r="Q17" s="107"/>
      <c r="R17" s="35">
        <f t="shared" si="8"/>
        <v>0</v>
      </c>
      <c r="S17" s="35">
        <f t="shared" si="9"/>
        <v>0</v>
      </c>
      <c r="T17" s="35">
        <f t="shared" si="10"/>
        <v>0</v>
      </c>
      <c r="U17" s="35">
        <f t="shared" si="11"/>
        <v>0</v>
      </c>
      <c r="V17" s="35">
        <f t="shared" si="12"/>
        <v>0</v>
      </c>
      <c r="W17" s="5">
        <f t="shared" si="13"/>
        <v>0</v>
      </c>
      <c r="X17" s="35">
        <f t="shared" si="14"/>
        <v>0</v>
      </c>
      <c r="Y17" s="32" t="str">
        <f t="shared" si="15"/>
        <v/>
      </c>
    </row>
    <row r="18" spans="1:29" s="5" customFormat="1" ht="43.5" customHeight="1" x14ac:dyDescent="0.15">
      <c r="A18" s="47"/>
      <c r="B18" s="47"/>
      <c r="C18" s="30">
        <v>5</v>
      </c>
      <c r="D18" s="18"/>
      <c r="E18" s="36"/>
      <c r="F18" s="14"/>
      <c r="G18" s="15"/>
      <c r="H18" s="16"/>
      <c r="I18" s="17"/>
      <c r="J18" s="14"/>
      <c r="K18" s="15"/>
      <c r="L18" s="14"/>
      <c r="M18" s="15"/>
      <c r="N18" s="14"/>
      <c r="O18" s="15"/>
      <c r="P18" s="106"/>
      <c r="Q18" s="107"/>
      <c r="R18" s="35">
        <f t="shared" si="8"/>
        <v>0</v>
      </c>
      <c r="S18" s="35">
        <f t="shared" si="9"/>
        <v>0</v>
      </c>
      <c r="T18" s="35">
        <f t="shared" si="10"/>
        <v>0</v>
      </c>
      <c r="U18" s="35">
        <f t="shared" si="11"/>
        <v>0</v>
      </c>
      <c r="V18" s="35">
        <f t="shared" si="12"/>
        <v>0</v>
      </c>
      <c r="W18" s="5">
        <f t="shared" si="13"/>
        <v>0</v>
      </c>
      <c r="X18" s="35">
        <f t="shared" si="14"/>
        <v>0</v>
      </c>
      <c r="Y18" s="32" t="str">
        <f t="shared" si="15"/>
        <v/>
      </c>
    </row>
    <row r="19" spans="1:29" s="5" customFormat="1" ht="43.5" customHeight="1" x14ac:dyDescent="0.15">
      <c r="A19" s="47"/>
      <c r="B19" s="47"/>
      <c r="C19" s="30">
        <v>6</v>
      </c>
      <c r="D19" s="18"/>
      <c r="E19" s="36"/>
      <c r="F19" s="14"/>
      <c r="G19" s="15"/>
      <c r="H19" s="16"/>
      <c r="I19" s="17"/>
      <c r="J19" s="14"/>
      <c r="K19" s="15"/>
      <c r="L19" s="14"/>
      <c r="M19" s="15"/>
      <c r="N19" s="14"/>
      <c r="O19" s="15"/>
      <c r="P19" s="106"/>
      <c r="Q19" s="107"/>
      <c r="R19" s="35">
        <f t="shared" si="8"/>
        <v>0</v>
      </c>
      <c r="S19" s="35">
        <f t="shared" si="9"/>
        <v>0</v>
      </c>
      <c r="T19" s="35">
        <f t="shared" si="10"/>
        <v>0</v>
      </c>
      <c r="U19" s="35">
        <f t="shared" si="11"/>
        <v>0</v>
      </c>
      <c r="V19" s="35">
        <f t="shared" si="12"/>
        <v>0</v>
      </c>
      <c r="W19" s="5">
        <f t="shared" si="13"/>
        <v>0</v>
      </c>
      <c r="X19" s="35">
        <f t="shared" si="14"/>
        <v>0</v>
      </c>
      <c r="Y19" s="32" t="str">
        <f t="shared" si="15"/>
        <v/>
      </c>
    </row>
    <row r="20" spans="1:29" ht="43.5" customHeight="1" x14ac:dyDescent="0.15">
      <c r="A20" s="47"/>
      <c r="B20" s="47"/>
      <c r="C20" s="30">
        <v>7</v>
      </c>
      <c r="D20" s="18"/>
      <c r="E20" s="36"/>
      <c r="F20" s="14"/>
      <c r="G20" s="15"/>
      <c r="H20" s="16"/>
      <c r="I20" s="17"/>
      <c r="J20" s="14"/>
      <c r="K20" s="15"/>
      <c r="L20" s="14"/>
      <c r="M20" s="15"/>
      <c r="N20" s="14"/>
      <c r="O20" s="15"/>
      <c r="P20" s="106"/>
      <c r="Q20" s="107"/>
      <c r="R20" s="35">
        <f t="shared" si="8"/>
        <v>0</v>
      </c>
      <c r="S20" s="35">
        <f t="shared" si="9"/>
        <v>0</v>
      </c>
      <c r="T20" s="35">
        <f t="shared" si="10"/>
        <v>0</v>
      </c>
      <c r="U20" s="35">
        <f t="shared" si="11"/>
        <v>0</v>
      </c>
      <c r="V20" s="35">
        <f t="shared" si="12"/>
        <v>0</v>
      </c>
      <c r="W20" s="5">
        <f t="shared" si="13"/>
        <v>0</v>
      </c>
      <c r="X20" s="35">
        <f t="shared" si="14"/>
        <v>0</v>
      </c>
      <c r="Y20" s="32" t="str">
        <f t="shared" si="15"/>
        <v/>
      </c>
    </row>
    <row r="21" spans="1:29" ht="43.5" customHeight="1" thickBot="1" x14ac:dyDescent="0.2">
      <c r="A21" s="108" t="s">
        <v>35</v>
      </c>
      <c r="B21" s="109"/>
      <c r="C21" s="31">
        <v>8</v>
      </c>
      <c r="D21" s="20"/>
      <c r="E21" s="37"/>
      <c r="F21" s="21"/>
      <c r="G21" s="22"/>
      <c r="H21" s="23"/>
      <c r="I21" s="24"/>
      <c r="J21" s="21"/>
      <c r="K21" s="22"/>
      <c r="L21" s="21"/>
      <c r="M21" s="22"/>
      <c r="N21" s="21"/>
      <c r="O21" s="22"/>
      <c r="P21" s="137"/>
      <c r="Q21" s="138"/>
      <c r="R21" s="35">
        <f t="shared" si="8"/>
        <v>0</v>
      </c>
      <c r="S21" s="35">
        <f t="shared" si="9"/>
        <v>0</v>
      </c>
      <c r="T21" s="35">
        <f t="shared" si="10"/>
        <v>0</v>
      </c>
      <c r="U21" s="35">
        <f t="shared" si="11"/>
        <v>0</v>
      </c>
      <c r="V21" s="35">
        <f t="shared" si="12"/>
        <v>0</v>
      </c>
      <c r="W21" s="5">
        <f t="shared" si="13"/>
        <v>0</v>
      </c>
      <c r="X21" s="35">
        <f t="shared" si="14"/>
        <v>0</v>
      </c>
      <c r="Y21" s="32" t="str">
        <f t="shared" si="15"/>
        <v/>
      </c>
    </row>
    <row r="22" spans="1:29" ht="9.75" customHeight="1" x14ac:dyDescent="0.15">
      <c r="A22" s="110"/>
      <c r="B22" s="109"/>
      <c r="C22" s="41"/>
      <c r="D22" s="41"/>
      <c r="E22" s="41"/>
      <c r="F22" s="41"/>
      <c r="G22" s="41"/>
      <c r="H22" s="41"/>
      <c r="I22" s="41"/>
      <c r="J22" s="42">
        <f>COUNTA(J14:J21)</f>
        <v>0</v>
      </c>
      <c r="K22" s="42"/>
      <c r="L22" s="42">
        <f>COUNTA(L14:L21)</f>
        <v>0</v>
      </c>
      <c r="M22" s="41"/>
      <c r="N22" s="41"/>
      <c r="O22" s="41"/>
      <c r="P22" s="41"/>
      <c r="Q22" s="41"/>
    </row>
    <row r="23" spans="1:29" ht="64.5" customHeight="1" thickBot="1" x14ac:dyDescent="0.2">
      <c r="A23" s="44">
        <v>12</v>
      </c>
      <c r="B23" s="47" t="s">
        <v>20</v>
      </c>
      <c r="C23" s="93" t="str">
        <f>DBCS(A23)&amp;"月"&amp;DBCS(A24)&amp;"日（"&amp;A25&amp;"）までに
滋賀県実行委員会へメール添付で申請すること"</f>
        <v>１２月９日（木）までに
滋賀県実行委員会へメール添付で申請すること</v>
      </c>
      <c r="D23" s="93"/>
      <c r="E23" s="93"/>
      <c r="F23" s="93"/>
      <c r="G23" s="93"/>
      <c r="H23" s="93"/>
      <c r="I23" s="93"/>
      <c r="J23" s="93"/>
      <c r="K23" s="93"/>
      <c r="L23" s="43"/>
      <c r="M23" s="43"/>
      <c r="N23" s="43"/>
      <c r="O23" s="43"/>
      <c r="P23" s="43"/>
      <c r="Q23" s="43"/>
      <c r="Y23" s="98"/>
      <c r="Z23" s="98"/>
      <c r="AA23" s="98"/>
      <c r="AB23" s="98"/>
      <c r="AC23" s="98"/>
    </row>
    <row r="24" spans="1:29" ht="42.75" thickBot="1" x14ac:dyDescent="0.2">
      <c r="A24" s="44">
        <v>9</v>
      </c>
      <c r="B24" s="47" t="s">
        <v>21</v>
      </c>
      <c r="C24" s="99" t="s">
        <v>3</v>
      </c>
      <c r="D24" s="100"/>
      <c r="E24" s="100"/>
      <c r="F24" s="100"/>
      <c r="G24" s="100"/>
      <c r="H24" s="100"/>
      <c r="I24" s="100"/>
      <c r="J24" s="100"/>
      <c r="K24" s="100"/>
      <c r="L24" s="100"/>
      <c r="M24" s="100"/>
      <c r="N24" s="100"/>
      <c r="O24" s="101"/>
    </row>
    <row r="25" spans="1:29" x14ac:dyDescent="0.15">
      <c r="A25" s="45" t="s">
        <v>117</v>
      </c>
      <c r="B25" s="47" t="s">
        <v>23</v>
      </c>
    </row>
    <row r="26" spans="1:29" x14ac:dyDescent="0.15">
      <c r="A26" s="47"/>
      <c r="B26" s="47"/>
    </row>
    <row r="27" spans="1:29" ht="201" customHeight="1" x14ac:dyDescent="0.15">
      <c r="A27" s="102" t="s">
        <v>36</v>
      </c>
      <c r="B27" s="103"/>
    </row>
    <row r="28" spans="1:29" ht="27" hidden="1" x14ac:dyDescent="0.15">
      <c r="A28" s="5">
        <f ca="1">MONTH(TODAY())</f>
        <v>11</v>
      </c>
      <c r="X28" s="5">
        <v>0</v>
      </c>
      <c r="Y28" s="48" t="s">
        <v>38</v>
      </c>
    </row>
    <row r="29" spans="1:29" ht="27" hidden="1" x14ac:dyDescent="0.15">
      <c r="A29" s="5">
        <f ca="1">DAY(TODAY())</f>
        <v>15</v>
      </c>
      <c r="X29">
        <v>3</v>
      </c>
      <c r="Y29" s="48" t="s">
        <v>37</v>
      </c>
    </row>
    <row r="30" spans="1:29" hidden="1" x14ac:dyDescent="0.15">
      <c r="A30" s="5">
        <f ca="1">IF(LEN(A29)=1,"0"&amp;A29,A29)</f>
        <v>15</v>
      </c>
      <c r="X30" s="5">
        <v>5</v>
      </c>
      <c r="Y30" s="5" t="s">
        <v>34</v>
      </c>
    </row>
    <row r="31" spans="1:29" hidden="1" x14ac:dyDescent="0.15"/>
    <row r="32" spans="1:29" hidden="1" x14ac:dyDescent="0.15">
      <c r="W32" s="92">
        <v>1111</v>
      </c>
      <c r="X32" s="92"/>
      <c r="Y32" t="s">
        <v>29</v>
      </c>
    </row>
    <row r="33" spans="23:25" hidden="1" x14ac:dyDescent="0.15">
      <c r="W33" s="92">
        <v>10111</v>
      </c>
      <c r="X33" s="92"/>
      <c r="Y33" s="5" t="s">
        <v>30</v>
      </c>
    </row>
    <row r="34" spans="23:25" hidden="1" x14ac:dyDescent="0.15">
      <c r="W34" s="92">
        <v>11011</v>
      </c>
      <c r="X34" s="92"/>
      <c r="Y34" s="5" t="s">
        <v>31</v>
      </c>
    </row>
    <row r="35" spans="23:25" hidden="1" x14ac:dyDescent="0.15">
      <c r="W35" s="92">
        <v>11101</v>
      </c>
      <c r="X35" s="92"/>
      <c r="Y35" s="5" t="s">
        <v>32</v>
      </c>
    </row>
    <row r="36" spans="23:25" hidden="1" x14ac:dyDescent="0.15">
      <c r="W36" s="92">
        <v>11110</v>
      </c>
      <c r="X36" s="92"/>
      <c r="Y36" s="5" t="s">
        <v>33</v>
      </c>
    </row>
  </sheetData>
  <sheetProtection sheet="1" scenarios="1" formatCells="0" formatColumns="0" formatRows="0"/>
  <mergeCells count="61">
    <mergeCell ref="EA1:EM1"/>
    <mergeCell ref="BA1:BM1"/>
    <mergeCell ref="BN1:BZ1"/>
    <mergeCell ref="CA1:CM1"/>
    <mergeCell ref="CN1:CZ1"/>
    <mergeCell ref="AN1:AZ1"/>
    <mergeCell ref="DA1:DM1"/>
    <mergeCell ref="DN1:DZ1"/>
    <mergeCell ref="N4:Q4"/>
    <mergeCell ref="G5:H5"/>
    <mergeCell ref="I6:J6"/>
    <mergeCell ref="K6:M6"/>
    <mergeCell ref="G6:H6"/>
    <mergeCell ref="Y12:Z13"/>
    <mergeCell ref="F9:F10"/>
    <mergeCell ref="F7:G7"/>
    <mergeCell ref="H7:I7"/>
    <mergeCell ref="N7:Q7"/>
    <mergeCell ref="F12:G12"/>
    <mergeCell ref="P12:Q13"/>
    <mergeCell ref="N12:O12"/>
    <mergeCell ref="J8:M8"/>
    <mergeCell ref="N8:P8"/>
    <mergeCell ref="J7:M7"/>
    <mergeCell ref="A1:B1"/>
    <mergeCell ref="A2:B3"/>
    <mergeCell ref="H12:I12"/>
    <mergeCell ref="L12:M12"/>
    <mergeCell ref="C1:Q1"/>
    <mergeCell ref="C5:D6"/>
    <mergeCell ref="E5:E6"/>
    <mergeCell ref="C12:C13"/>
    <mergeCell ref="D12:D13"/>
    <mergeCell ref="C8:D8"/>
    <mergeCell ref="A4:B4"/>
    <mergeCell ref="N5:Q6"/>
    <mergeCell ref="C4:D4"/>
    <mergeCell ref="J2:Q2"/>
    <mergeCell ref="J5:M5"/>
    <mergeCell ref="F4:M4"/>
    <mergeCell ref="Y23:AC23"/>
    <mergeCell ref="C24:O24"/>
    <mergeCell ref="W33:X33"/>
    <mergeCell ref="A27:B27"/>
    <mergeCell ref="P14:Q14"/>
    <mergeCell ref="P15:Q15"/>
    <mergeCell ref="W32:X32"/>
    <mergeCell ref="A21:B22"/>
    <mergeCell ref="P21:Q21"/>
    <mergeCell ref="P16:Q16"/>
    <mergeCell ref="P17:Q17"/>
    <mergeCell ref="P18:Q18"/>
    <mergeCell ref="P19:Q19"/>
    <mergeCell ref="P20:Q20"/>
    <mergeCell ref="F8:I8"/>
    <mergeCell ref="W35:X35"/>
    <mergeCell ref="W36:X36"/>
    <mergeCell ref="W34:X34"/>
    <mergeCell ref="C23:K23"/>
    <mergeCell ref="J12:K12"/>
    <mergeCell ref="E12:E13"/>
  </mergeCells>
  <phoneticPr fontId="1"/>
  <conditionalFormatting sqref="C5:E6 G5:H6 J5 K6 E7:E8 F8:I8 J8 N7 Q8 N8">
    <cfRule type="containsBlanks" dxfId="16" priority="27" stopIfTrue="1">
      <formula>LEN(TRIM(C5))=0</formula>
    </cfRule>
  </conditionalFormatting>
  <conditionalFormatting sqref="N5">
    <cfRule type="notContainsBlanks" dxfId="15" priority="20" stopIfTrue="1">
      <formula>LEN(TRIM(N5))&gt;0</formula>
    </cfRule>
  </conditionalFormatting>
  <conditionalFormatting sqref="D15:D21">
    <cfRule type="expression" dxfId="14" priority="24" stopIfTrue="1">
      <formula>AND($C15&lt;=$F$9,D15="")</formula>
    </cfRule>
  </conditionalFormatting>
  <conditionalFormatting sqref="H7:I7">
    <cfRule type="expression" dxfId="13" priority="16" stopIfTrue="1">
      <formula>AND($E$7="協力できる",$H$7="")</formula>
    </cfRule>
  </conditionalFormatting>
  <conditionalFormatting sqref="H14:I21">
    <cfRule type="expression" dxfId="12" priority="14" stopIfTrue="1">
      <formula>AND($F$9&gt;=$C14,AND($H14="",$I14=""))</formula>
    </cfRule>
  </conditionalFormatting>
  <conditionalFormatting sqref="F14:G21">
    <cfRule type="expression" dxfId="11" priority="13" stopIfTrue="1">
      <formula>AND($F$9&gt;=$C14,AND($F14="",$G14=""))</formula>
    </cfRule>
  </conditionalFormatting>
  <conditionalFormatting sqref="J14:K21">
    <cfRule type="expression" dxfId="10" priority="12" stopIfTrue="1">
      <formula>AND($F$9&gt;=$C14,AND($J14="",$K14=""))</formula>
    </cfRule>
  </conditionalFormatting>
  <conditionalFormatting sqref="L14:M21">
    <cfRule type="expression" dxfId="9" priority="11" stopIfTrue="1">
      <formula>AND($F$9&gt;=$C14,AND($L14="",$M14=""))</formula>
    </cfRule>
  </conditionalFormatting>
  <conditionalFormatting sqref="N14:O21">
    <cfRule type="expression" dxfId="8" priority="10" stopIfTrue="1">
      <formula>AND($F$9&gt;=$C14,AND($N14="",$O14=""))</formula>
    </cfRule>
  </conditionalFormatting>
  <conditionalFormatting sqref="P14:Q21">
    <cfRule type="expression" dxfId="7" priority="4" stopIfTrue="1">
      <formula>AND($P14="",$Z$15=TRUE)</formula>
    </cfRule>
    <cfRule type="expression" dxfId="6" priority="5" stopIfTrue="1">
      <formula>AND($F$9&gt;=$C$14,$P14&lt;&gt;"")</formula>
    </cfRule>
    <cfRule type="expression" dxfId="5" priority="9" stopIfTrue="1">
      <formula>AND($F$9&gt;=$C14,$P14="")</formula>
    </cfRule>
  </conditionalFormatting>
  <conditionalFormatting sqref="E15:E21">
    <cfRule type="expression" dxfId="4" priority="8" stopIfTrue="1">
      <formula>AND($F$9&gt;=$C15,$E15="",$Z$14=FALSE)</formula>
    </cfRule>
  </conditionalFormatting>
  <conditionalFormatting sqref="E8:I8 J8:P8 Q8">
    <cfRule type="expression" dxfId="3" priority="2" stopIfTrue="1">
      <formula>$E$7&lt;&gt;"協力できる"</formula>
    </cfRule>
  </conditionalFormatting>
  <conditionalFormatting sqref="J8:Q8">
    <cfRule type="expression" dxfId="2" priority="1" stopIfTrue="1">
      <formula>$Q$8="入力完了"</formula>
    </cfRule>
  </conditionalFormatting>
  <dataValidations count="21">
    <dataValidation imeMode="hiragana" allowBlank="1" showInputMessage="1" showErrorMessage="1" sqref="E5:E6 P14:P21" xr:uid="{00000000-0002-0000-0000-000000000000}"/>
    <dataValidation type="list" allowBlank="1" showInputMessage="1" showErrorMessage="1" promptTitle="競技取材" prompt="選択した方に「●」を表示してください" sqref="H14:I21" xr:uid="{00000000-0002-0000-0000-000001000000}">
      <formula1>"●"</formula1>
    </dataValidation>
    <dataValidation type="list" allowBlank="1" showInputMessage="1" showErrorMessage="1" sqref="E7" xr:uid="{00000000-0002-0000-0000-000002000000}">
      <formula1>"協力できる,協力できない"</formula1>
    </dataValidation>
    <dataValidation imeMode="halfAlpha" allowBlank="1" showInputMessage="1" showErrorMessage="1" sqref="G5:H6" xr:uid="{00000000-0002-0000-0000-000003000000}"/>
    <dataValidation imeMode="hiragana" allowBlank="1" showInputMessage="1" showErrorMessage="1" prompt="許可書に印字される社名になります" sqref="C5:D6" xr:uid="{00000000-0002-0000-0000-000004000000}"/>
    <dataValidation imeMode="halfAlpha" allowBlank="1" showInputMessage="1" showErrorMessage="1" promptTitle="当日連絡先" prompt="事務局から個別に直接連絡したい場合のみ使用します(任意)" sqref="E15:E21" xr:uid="{00000000-0002-0000-0000-000005000000}"/>
    <dataValidation type="list" allowBlank="1" showInputMessage="1" showErrorMessage="1" sqref="N7:Q7" xr:uid="{00000000-0002-0000-0000-000006000000}">
      <formula1>$R$4:$R$6</formula1>
    </dataValidation>
    <dataValidation type="list" allowBlank="1" showInputMessage="1" showErrorMessage="1" sqref="H7:I7" xr:uid="{00000000-0002-0000-0000-000007000000}">
      <formula1>"参考にする,不要"</formula1>
    </dataValidation>
    <dataValidation imeMode="hiragana" allowBlank="1" showInputMessage="1" showErrorMessage="1" promptTitle="取材者氏名" prompt="姓と名の間は空けたとしても「半角」までにしてください" sqref="D14" xr:uid="{00000000-0002-0000-0000-000008000000}"/>
    <dataValidation imeMode="halfAlpha" allowBlank="1" showInputMessage="1" showErrorMessage="1" promptTitle="当日連絡先" prompt="必ず連絡がつくものをお願いします。" sqref="K6:M6" xr:uid="{00000000-0002-0000-0000-000009000000}"/>
    <dataValidation imeMode="hiragana" allowBlank="1" showInputMessage="1" showErrorMessage="1" promptTitle="取材者氏名" prompt="姓名間を空ける場合でも「半角」までにしてください" sqref="D15:D21" xr:uid="{00000000-0002-0000-0000-00000A000000}"/>
    <dataValidation type="whole" imeMode="disabled" allowBlank="1" showInputMessage="1" showErrorMessage="1" error="取材者総数は8人まででお願いします。それ以上の場合はまず事務局へお問い合わせください" promptTitle="取材者総数" prompt="取材責任者も含めての人数で申請してください_x000a_その上で下の欄に全員分の項目入力お願いします" sqref="F9:F10" xr:uid="{00000000-0002-0000-0000-00000B000000}">
      <formula1>1</formula1>
      <formula2>8</formula2>
    </dataValidation>
    <dataValidation type="list" allowBlank="1" showInputMessage="1" showErrorMessage="1" promptTitle="開会式取材" prompt="選択した方に「●」で表示してください" sqref="F14:G21" xr:uid="{00000000-0002-0000-0000-00000C000000}">
      <formula1>"●"</formula1>
    </dataValidation>
    <dataValidation type="list" allowBlank="1" showInputMessage="1" showErrorMessage="1" promptTitle="報道控室使用" prompt="選択した方に「●」を表示してください" sqref="J14:K21" xr:uid="{00000000-0002-0000-0000-00000D000000}">
      <formula1>"●"</formula1>
    </dataValidation>
    <dataValidation type="list" allowBlank="1" showInputMessage="1" showErrorMessage="1" promptTitle="カメラ台使用" prompt="選択した方に「●」を表示してください" sqref="L14:M21" xr:uid="{00000000-0002-0000-0000-00000E000000}">
      <formula1>"●"</formula1>
    </dataValidation>
    <dataValidation type="list" allowBlank="1" showInputMessage="1" showErrorMessage="1" promptTitle="閉会式取材" prompt="選択した方に「●」を表示してください" sqref="N14:O21" xr:uid="{00000000-0002-0000-0000-00000F000000}">
      <formula1>"●"</formula1>
    </dataValidation>
    <dataValidation imeMode="halfAlpha" allowBlank="1" showInputMessage="1" showErrorMessage="1" promptTitle="郵便番号" prompt="000-0000の表記でお願いします" sqref="E8" xr:uid="{00000000-0002-0000-0000-000010000000}"/>
    <dataValidation imeMode="hiragana" allowBlank="1" showInputMessage="1" showErrorMessage="1" promptTitle="送付先" prompt="番地までの表記を入力してください" sqref="F8" xr:uid="{00000000-0002-0000-0000-000011000000}"/>
    <dataValidation imeMode="hiragana" allowBlank="1" showInputMessage="1" showErrorMessage="1" promptTitle="建物名、号室等" prompt="番地までの表記で郵便物が届かない場合入力してください" sqref="J8:M8" xr:uid="{00000000-0002-0000-0000-000012000000}"/>
    <dataValidation imeMode="hiragana" allowBlank="1" showInputMessage="1" showErrorMessage="1" promptTitle="担当部局等" prompt="貴社内の直接届けてもらいたい宛先があれば入力してください" sqref="N8:P8" xr:uid="{00000000-0002-0000-0000-000013000000}"/>
    <dataValidation type="list" allowBlank="1" showInputMessage="1" showErrorMessage="1" promptTitle="送付先入力完了？" prompt="送付先が入力完了で残りの黄色セルは入力不要であれば、リストから「入力完了」を選択してください" sqref="Q8" xr:uid="{00000000-0002-0000-0000-000014000000}">
      <formula1>"入力完了"</formula1>
    </dataValidation>
  </dataValidations>
  <pageMargins left="0.70866141732283472" right="0.70866141732283472" top="1.3385826771653544" bottom="0.74803149606299213" header="0.31496062992125984" footer="0.31496062992125984"/>
  <pageSetup paperSize="12"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51" r:id="rId4" name="Check Box 327">
              <controlPr locked="0" defaultSize="0" print="0" autoFill="0" autoLine="0" autoPict="0" altText="備考欄の入力はすべて完了しました（セルの黄色表示を白にします）">
                <anchor>
                  <from>
                    <xdr:col>26</xdr:col>
                    <xdr:colOff>228600</xdr:colOff>
                    <xdr:row>17</xdr:row>
                    <xdr:rowOff>38100</xdr:rowOff>
                  </from>
                  <to>
                    <xdr:col>30</xdr:col>
                    <xdr:colOff>1390650</xdr:colOff>
                    <xdr:row>17</xdr:row>
                    <xdr:rowOff>457200</xdr:rowOff>
                  </to>
                </anchor>
              </controlPr>
            </control>
          </mc:Choice>
        </mc:AlternateContent>
        <mc:AlternateContent xmlns:mc="http://schemas.openxmlformats.org/markup-compatibility/2006">
          <mc:Choice Requires="x14">
            <control shapeId="1367" r:id="rId5" name="Check Box 343">
              <controlPr locked="0" defaultSize="0" autoFill="0" autoLine="0" autoPict="0">
                <anchor moveWithCells="1">
                  <from>
                    <xdr:col>24</xdr:col>
                    <xdr:colOff>1190625</xdr:colOff>
                    <xdr:row>13</xdr:row>
                    <xdr:rowOff>123825</xdr:rowOff>
                  </from>
                  <to>
                    <xdr:col>30</xdr:col>
                    <xdr:colOff>904875</xdr:colOff>
                    <xdr:row>13</xdr:row>
                    <xdr:rowOff>447675</xdr:rowOff>
                  </to>
                </anchor>
              </controlPr>
            </control>
          </mc:Choice>
        </mc:AlternateContent>
        <mc:AlternateContent xmlns:mc="http://schemas.openxmlformats.org/markup-compatibility/2006">
          <mc:Choice Requires="x14">
            <control shapeId="1558" r:id="rId6" name="Spinner 534">
              <controlPr defaultSize="0" print="0" autoPict="0">
                <anchor moveWithCells="1">
                  <from>
                    <xdr:col>5</xdr:col>
                    <xdr:colOff>28575</xdr:colOff>
                    <xdr:row>8</xdr:row>
                    <xdr:rowOff>0</xdr:rowOff>
                  </from>
                  <to>
                    <xdr:col>5</xdr:col>
                    <xdr:colOff>238125</xdr:colOff>
                    <xdr:row>10</xdr:row>
                    <xdr:rowOff>0</xdr:rowOff>
                  </to>
                </anchor>
              </controlPr>
            </control>
          </mc:Choice>
        </mc:AlternateContent>
        <mc:AlternateContent xmlns:mc="http://schemas.openxmlformats.org/markup-compatibility/2006">
          <mc:Choice Requires="x14">
            <control shapeId="1559" r:id="rId7" name="Spinner 535">
              <controlPr defaultSize="0" autoPict="0">
                <anchor moveWithCells="1" sizeWithCells="1">
                  <from>
                    <xdr:col>0</xdr:col>
                    <xdr:colOff>19050</xdr:colOff>
                    <xdr:row>1</xdr:row>
                    <xdr:rowOff>19050</xdr:rowOff>
                  </from>
                  <to>
                    <xdr:col>0</xdr:col>
                    <xdr:colOff>190500</xdr:colOff>
                    <xdr:row>2</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70"/>
  <sheetViews>
    <sheetView view="pageBreakPreview" zoomScaleNormal="100" zoomScaleSheetLayoutView="100" workbookViewId="0">
      <selection activeCell="P6" sqref="P6"/>
    </sheetView>
  </sheetViews>
  <sheetFormatPr defaultRowHeight="13.5" x14ac:dyDescent="0.15"/>
  <cols>
    <col min="1" max="1" width="4" customWidth="1"/>
    <col min="2" max="2" width="3.125" customWidth="1"/>
    <col min="3" max="3" width="8.5" customWidth="1"/>
    <col min="4" max="4" width="3.625" customWidth="1"/>
    <col min="5" max="5" width="3.5" customWidth="1"/>
    <col min="10" max="10" width="14" customWidth="1"/>
    <col min="11" max="11" width="12.625" customWidth="1"/>
    <col min="12" max="12" width="3" customWidth="1"/>
  </cols>
  <sheetData>
    <row r="1" spans="1:13" x14ac:dyDescent="0.15">
      <c r="A1" s="5"/>
      <c r="B1" s="5"/>
      <c r="C1" s="5"/>
      <c r="D1" s="5"/>
      <c r="E1" s="5"/>
      <c r="F1" s="5"/>
      <c r="G1" s="5"/>
      <c r="H1" s="5"/>
      <c r="I1" s="5"/>
      <c r="J1" s="5"/>
      <c r="K1" s="5"/>
    </row>
    <row r="2" spans="1:13" ht="21" x14ac:dyDescent="0.15">
      <c r="A2" s="162" t="s">
        <v>53</v>
      </c>
      <c r="B2" s="162"/>
      <c r="C2" s="162"/>
      <c r="D2" s="162"/>
      <c r="E2" s="162"/>
      <c r="F2" s="162"/>
      <c r="G2" s="162"/>
      <c r="H2" s="162"/>
      <c r="I2" s="162"/>
      <c r="J2" s="162"/>
      <c r="K2" s="162"/>
      <c r="M2" t="s">
        <v>115</v>
      </c>
    </row>
    <row r="3" spans="1:13" x14ac:dyDescent="0.15">
      <c r="A3" s="163"/>
      <c r="B3" s="163"/>
      <c r="C3" s="163"/>
      <c r="D3" s="163"/>
      <c r="E3" s="163"/>
      <c r="F3" s="163"/>
      <c r="G3" s="163"/>
      <c r="H3" s="163"/>
      <c r="I3" s="163"/>
      <c r="J3" s="163"/>
      <c r="K3" s="163"/>
    </row>
    <row r="4" spans="1:13" ht="22.9" customHeight="1" x14ac:dyDescent="0.15">
      <c r="A4" s="61" t="s">
        <v>54</v>
      </c>
      <c r="B4" s="5"/>
      <c r="C4" s="5"/>
      <c r="D4" s="5"/>
      <c r="E4" s="5"/>
      <c r="F4" s="5"/>
      <c r="G4" s="5"/>
      <c r="H4" s="5"/>
      <c r="I4" s="5"/>
      <c r="J4" s="92" t="str">
        <f>実委申請書!C5</f>
        <v>滋賀写真館</v>
      </c>
      <c r="K4" s="92"/>
    </row>
    <row r="5" spans="1:13" ht="54" customHeight="1" x14ac:dyDescent="0.15">
      <c r="A5" s="164" t="s">
        <v>55</v>
      </c>
      <c r="B5" s="164"/>
      <c r="C5" s="164"/>
      <c r="D5" s="164"/>
      <c r="E5" s="164"/>
      <c r="F5" s="164"/>
      <c r="G5" s="164"/>
      <c r="H5" s="164"/>
      <c r="I5" s="164"/>
      <c r="J5" s="164"/>
      <c r="K5" s="164"/>
    </row>
    <row r="6" spans="1:13" ht="18.600000000000001" customHeight="1" x14ac:dyDescent="0.15">
      <c r="A6" s="5"/>
      <c r="B6" s="5" t="s">
        <v>56</v>
      </c>
      <c r="C6" s="5"/>
      <c r="D6" s="5"/>
      <c r="E6" s="5"/>
      <c r="F6" s="5"/>
      <c r="G6" s="5"/>
      <c r="H6" s="5"/>
      <c r="I6" s="5"/>
      <c r="J6" s="5"/>
      <c r="K6" s="5"/>
    </row>
    <row r="7" spans="1:13" ht="18.600000000000001" customHeight="1" x14ac:dyDescent="0.15">
      <c r="A7" s="5"/>
      <c r="B7" s="5"/>
      <c r="C7" s="165" t="s">
        <v>57</v>
      </c>
      <c r="D7" s="165"/>
      <c r="E7" s="165"/>
      <c r="F7" s="165"/>
      <c r="G7" s="165"/>
      <c r="H7" s="165"/>
      <c r="I7" s="165"/>
      <c r="J7" s="165"/>
      <c r="K7" s="166" t="s">
        <v>58</v>
      </c>
    </row>
    <row r="8" spans="1:13" ht="18.600000000000001" customHeight="1" x14ac:dyDescent="0.15">
      <c r="A8" s="5"/>
      <c r="B8" s="5"/>
      <c r="C8" s="167" t="s">
        <v>59</v>
      </c>
      <c r="D8" s="167"/>
      <c r="E8" s="167"/>
      <c r="F8" s="167"/>
      <c r="G8" s="167"/>
      <c r="H8" s="167"/>
      <c r="I8" s="167"/>
      <c r="J8" s="167"/>
      <c r="K8" s="166"/>
    </row>
    <row r="9" spans="1:13" ht="18.600000000000001" customHeight="1" x14ac:dyDescent="0.15">
      <c r="A9" s="5"/>
      <c r="B9" s="5"/>
      <c r="C9" s="167" t="s">
        <v>60</v>
      </c>
      <c r="D9" s="167"/>
      <c r="E9" s="167"/>
      <c r="F9" s="167"/>
      <c r="G9" s="167"/>
      <c r="H9" s="167"/>
      <c r="I9" s="167"/>
      <c r="J9" s="167"/>
      <c r="K9" s="92" t="s">
        <v>61</v>
      </c>
    </row>
    <row r="10" spans="1:13" ht="38.450000000000003" customHeight="1" x14ac:dyDescent="0.15">
      <c r="A10" s="5"/>
      <c r="B10" s="5"/>
      <c r="C10" s="167" t="s">
        <v>62</v>
      </c>
      <c r="D10" s="167"/>
      <c r="E10" s="167"/>
      <c r="F10" s="167"/>
      <c r="G10" s="167"/>
      <c r="H10" s="167"/>
      <c r="I10" s="167"/>
      <c r="J10" s="63"/>
      <c r="K10" s="92"/>
    </row>
    <row r="11" spans="1:13" ht="18.600000000000001" customHeight="1" x14ac:dyDescent="0.15">
      <c r="A11" s="5"/>
      <c r="B11" s="5"/>
      <c r="C11" s="5"/>
      <c r="D11" s="5"/>
      <c r="E11" s="5"/>
      <c r="F11" s="5"/>
      <c r="G11" s="5"/>
      <c r="H11" s="5"/>
      <c r="I11" s="5"/>
      <c r="J11" s="5"/>
      <c r="K11" s="5"/>
    </row>
    <row r="12" spans="1:13" ht="18.600000000000001" customHeight="1" x14ac:dyDescent="0.15">
      <c r="A12" s="5"/>
      <c r="B12" s="5" t="s">
        <v>63</v>
      </c>
      <c r="C12" s="5"/>
      <c r="D12" s="5"/>
      <c r="E12" s="5"/>
      <c r="F12" s="5"/>
      <c r="G12" s="5"/>
      <c r="H12" s="5"/>
      <c r="I12" s="5"/>
      <c r="J12" s="5"/>
      <c r="K12" s="5"/>
    </row>
    <row r="13" spans="1:13" ht="18.600000000000001" customHeight="1" x14ac:dyDescent="0.15">
      <c r="A13" s="5"/>
      <c r="B13" s="5"/>
      <c r="C13" s="5" t="s">
        <v>64</v>
      </c>
      <c r="D13" s="168"/>
      <c r="E13" s="168"/>
      <c r="F13" s="168"/>
      <c r="G13" s="168"/>
      <c r="H13" s="5" t="s">
        <v>65</v>
      </c>
      <c r="I13" s="58" t="s">
        <v>66</v>
      </c>
      <c r="J13" s="5"/>
      <c r="K13" s="5" t="s">
        <v>67</v>
      </c>
    </row>
    <row r="14" spans="1:13" ht="18.600000000000001" customHeight="1" x14ac:dyDescent="0.15">
      <c r="A14" s="5"/>
      <c r="B14" s="5"/>
      <c r="C14" s="5" t="s">
        <v>68</v>
      </c>
      <c r="D14" s="168"/>
      <c r="E14" s="168"/>
      <c r="F14" s="168"/>
      <c r="G14" s="168"/>
      <c r="H14" s="168"/>
      <c r="I14" s="168"/>
      <c r="J14" s="5" t="s">
        <v>65</v>
      </c>
      <c r="K14" s="5"/>
    </row>
    <row r="15" spans="1:13" ht="18.600000000000001" customHeight="1" x14ac:dyDescent="0.15">
      <c r="A15" s="5"/>
      <c r="B15" s="5"/>
      <c r="C15" s="169" t="s">
        <v>69</v>
      </c>
      <c r="D15" s="169"/>
      <c r="E15" s="168"/>
      <c r="F15" s="168"/>
      <c r="G15" s="168"/>
      <c r="H15" s="5" t="s">
        <v>65</v>
      </c>
      <c r="I15" s="5"/>
      <c r="J15" s="5"/>
      <c r="K15" s="5"/>
    </row>
    <row r="16" spans="1:13" ht="18.600000000000001" customHeight="1" x14ac:dyDescent="0.15">
      <c r="A16" s="5"/>
      <c r="B16" s="5"/>
      <c r="C16" s="5"/>
      <c r="D16" s="5"/>
      <c r="E16" s="5"/>
      <c r="F16" s="5"/>
      <c r="G16" s="5"/>
      <c r="H16" s="5"/>
      <c r="I16" s="5"/>
      <c r="J16" s="5"/>
      <c r="K16" s="5"/>
    </row>
    <row r="17" spans="1:11" ht="18.600000000000001" customHeight="1" x14ac:dyDescent="0.15">
      <c r="A17" s="5"/>
      <c r="B17" s="169" t="s">
        <v>70</v>
      </c>
      <c r="C17" s="169"/>
      <c r="D17" s="169"/>
      <c r="E17" s="169"/>
      <c r="F17" s="5"/>
      <c r="G17" s="5" t="s">
        <v>71</v>
      </c>
      <c r="H17" s="5"/>
      <c r="I17" s="5"/>
      <c r="J17" s="5"/>
      <c r="K17" s="5"/>
    </row>
    <row r="18" spans="1:11" ht="18.600000000000001" customHeight="1" x14ac:dyDescent="0.15">
      <c r="A18" s="5"/>
      <c r="B18" s="5"/>
      <c r="C18" s="5"/>
      <c r="D18" s="5"/>
      <c r="E18" s="5"/>
      <c r="F18" s="5"/>
      <c r="G18" s="5"/>
      <c r="H18" s="5"/>
      <c r="I18" s="5"/>
      <c r="J18" s="5"/>
      <c r="K18" s="5"/>
    </row>
    <row r="19" spans="1:11" ht="18.600000000000001" customHeight="1" x14ac:dyDescent="0.15">
      <c r="A19" s="5"/>
      <c r="B19" s="5" t="s">
        <v>72</v>
      </c>
      <c r="C19" s="5"/>
      <c r="D19" s="5"/>
      <c r="E19" s="5"/>
      <c r="F19" s="5"/>
      <c r="G19" s="5"/>
      <c r="H19" s="5"/>
      <c r="I19" s="5"/>
      <c r="J19" s="5"/>
      <c r="K19" s="5"/>
    </row>
    <row r="20" spans="1:11" ht="18.600000000000001" customHeight="1" x14ac:dyDescent="0.15">
      <c r="A20" s="5"/>
      <c r="B20" s="5"/>
      <c r="C20" s="5" t="s">
        <v>73</v>
      </c>
      <c r="D20" s="5"/>
      <c r="E20" s="5"/>
      <c r="F20" s="5"/>
      <c r="G20" s="5"/>
      <c r="H20" s="5"/>
      <c r="I20" s="5" t="s">
        <v>74</v>
      </c>
      <c r="J20" s="5"/>
      <c r="K20" s="5"/>
    </row>
    <row r="21" spans="1:11" ht="18.600000000000001" customHeight="1" x14ac:dyDescent="0.15">
      <c r="A21" s="5"/>
      <c r="B21" s="5"/>
      <c r="C21" s="5" t="s">
        <v>75</v>
      </c>
      <c r="D21" s="5"/>
      <c r="E21" s="5"/>
      <c r="F21" s="5"/>
      <c r="G21" s="5"/>
      <c r="H21" s="5"/>
      <c r="I21" s="5" t="s">
        <v>74</v>
      </c>
      <c r="J21" s="5"/>
      <c r="K21" s="5"/>
    </row>
    <row r="22" spans="1:11" ht="18.600000000000001" customHeight="1" x14ac:dyDescent="0.15">
      <c r="A22" s="5"/>
      <c r="B22" s="5"/>
      <c r="C22" s="5" t="s">
        <v>76</v>
      </c>
      <c r="D22" s="5"/>
      <c r="E22" s="5"/>
      <c r="F22" s="5"/>
      <c r="G22" s="5"/>
      <c r="H22" s="5"/>
      <c r="I22" s="5" t="s">
        <v>74</v>
      </c>
      <c r="J22" s="5"/>
      <c r="K22" s="5"/>
    </row>
    <row r="23" spans="1:11" ht="18.600000000000001" customHeight="1" x14ac:dyDescent="0.15">
      <c r="A23" s="5"/>
      <c r="B23" s="5"/>
      <c r="C23" s="5" t="s">
        <v>77</v>
      </c>
      <c r="D23" s="5"/>
      <c r="E23" s="5"/>
      <c r="F23" s="5"/>
      <c r="G23" s="5"/>
      <c r="H23" s="5"/>
      <c r="I23" s="5" t="s">
        <v>74</v>
      </c>
      <c r="J23" s="5"/>
      <c r="K23" s="5"/>
    </row>
    <row r="24" spans="1:11" ht="18.600000000000001" customHeight="1" x14ac:dyDescent="0.15">
      <c r="A24" s="5"/>
      <c r="B24" s="5"/>
      <c r="C24" s="5" t="s">
        <v>78</v>
      </c>
      <c r="D24" s="5"/>
      <c r="E24" s="5"/>
      <c r="F24" s="5"/>
      <c r="G24" s="5"/>
      <c r="H24" s="5"/>
      <c r="I24" s="5" t="s">
        <v>74</v>
      </c>
      <c r="J24" s="5"/>
      <c r="K24" s="5"/>
    </row>
    <row r="25" spans="1:11" ht="18.600000000000001" customHeight="1" x14ac:dyDescent="0.15">
      <c r="A25" s="5"/>
      <c r="B25" s="5"/>
      <c r="C25" s="5"/>
      <c r="D25" s="5"/>
      <c r="E25" s="5"/>
      <c r="F25" s="5"/>
      <c r="G25" s="5"/>
      <c r="H25" s="5"/>
      <c r="I25" s="5"/>
      <c r="J25" s="5"/>
      <c r="K25" s="5"/>
    </row>
    <row r="26" spans="1:11" ht="18.600000000000001" customHeight="1" x14ac:dyDescent="0.15">
      <c r="A26" s="5" t="s">
        <v>79</v>
      </c>
      <c r="B26" s="5"/>
      <c r="C26" s="5"/>
      <c r="D26" s="5"/>
      <c r="E26" s="5"/>
      <c r="F26" s="5"/>
      <c r="G26" s="5"/>
      <c r="H26" s="5"/>
      <c r="I26" s="5"/>
      <c r="J26" s="5"/>
      <c r="K26" s="5"/>
    </row>
    <row r="27" spans="1:11" ht="18.600000000000001" customHeight="1" x14ac:dyDescent="0.15">
      <c r="A27" s="5"/>
      <c r="B27" s="98" t="s">
        <v>80</v>
      </c>
      <c r="C27" s="98"/>
      <c r="D27" s="98"/>
      <c r="E27" s="98"/>
      <c r="F27" s="98"/>
      <c r="G27" s="98"/>
      <c r="H27" s="98"/>
      <c r="I27" s="98"/>
      <c r="J27" s="98"/>
      <c r="K27" s="98"/>
    </row>
    <row r="28" spans="1:11" ht="18.600000000000001" customHeight="1" x14ac:dyDescent="0.15">
      <c r="A28" s="5"/>
      <c r="B28" s="98" t="s">
        <v>81</v>
      </c>
      <c r="C28" s="98"/>
      <c r="D28" s="98"/>
      <c r="E28" s="98"/>
      <c r="F28" s="98"/>
      <c r="G28" s="98"/>
      <c r="H28" s="98"/>
      <c r="I28" s="98"/>
      <c r="J28" s="98"/>
      <c r="K28" s="98"/>
    </row>
    <row r="29" spans="1:11" ht="18.600000000000001" customHeight="1" x14ac:dyDescent="0.15">
      <c r="A29" s="5"/>
      <c r="B29" s="98" t="s">
        <v>82</v>
      </c>
      <c r="C29" s="98"/>
      <c r="D29" s="98"/>
      <c r="E29" s="98"/>
      <c r="F29" s="98"/>
      <c r="G29" s="98"/>
      <c r="H29" s="98"/>
      <c r="I29" s="98"/>
      <c r="J29" s="98"/>
      <c r="K29" s="98"/>
    </row>
    <row r="30" spans="1:11" ht="37.9" customHeight="1" x14ac:dyDescent="0.15">
      <c r="A30" s="5"/>
      <c r="B30" s="98" t="s">
        <v>83</v>
      </c>
      <c r="C30" s="98"/>
      <c r="D30" s="98"/>
      <c r="E30" s="98"/>
      <c r="F30" s="98"/>
      <c r="G30" s="98"/>
      <c r="H30" s="98"/>
      <c r="I30" s="98"/>
      <c r="J30" s="98"/>
      <c r="K30" s="98"/>
    </row>
    <row r="31" spans="1:11" ht="18.600000000000001" customHeight="1" x14ac:dyDescent="0.15">
      <c r="A31" s="5"/>
      <c r="B31" s="98" t="s">
        <v>84</v>
      </c>
      <c r="C31" s="98"/>
      <c r="D31" s="98"/>
      <c r="E31" s="98"/>
      <c r="F31" s="98"/>
      <c r="G31" s="98"/>
      <c r="H31" s="98"/>
      <c r="I31" s="98"/>
      <c r="J31" s="98"/>
      <c r="K31" s="98"/>
    </row>
    <row r="32" spans="1:11" ht="18.600000000000001" customHeight="1" x14ac:dyDescent="0.15">
      <c r="A32" s="5"/>
      <c r="B32" s="98" t="s">
        <v>85</v>
      </c>
      <c r="C32" s="98"/>
      <c r="D32" s="98"/>
      <c r="E32" s="98"/>
      <c r="F32" s="98"/>
      <c r="G32" s="98"/>
      <c r="H32" s="98"/>
      <c r="I32" s="98"/>
      <c r="J32" s="98"/>
      <c r="K32" s="98"/>
    </row>
    <row r="33" spans="1:11" ht="37.9" customHeight="1" x14ac:dyDescent="0.15">
      <c r="A33" s="5"/>
      <c r="B33" s="98" t="s">
        <v>86</v>
      </c>
      <c r="C33" s="98"/>
      <c r="D33" s="98"/>
      <c r="E33" s="98"/>
      <c r="F33" s="98"/>
      <c r="G33" s="98"/>
      <c r="H33" s="98"/>
      <c r="I33" s="98"/>
      <c r="J33" s="98"/>
      <c r="K33" s="98"/>
    </row>
    <row r="34" spans="1:11" ht="37.9" customHeight="1" x14ac:dyDescent="0.15">
      <c r="A34" s="5"/>
      <c r="B34" s="98" t="s">
        <v>87</v>
      </c>
      <c r="C34" s="98"/>
      <c r="D34" s="98"/>
      <c r="E34" s="98"/>
      <c r="F34" s="98"/>
      <c r="G34" s="98"/>
      <c r="H34" s="98"/>
      <c r="I34" s="98"/>
      <c r="J34" s="98"/>
      <c r="K34" s="98"/>
    </row>
    <row r="35" spans="1:11" ht="18.600000000000001" customHeight="1" x14ac:dyDescent="0.15">
      <c r="A35" s="5"/>
      <c r="B35" s="5"/>
      <c r="C35" s="5"/>
      <c r="D35" s="5"/>
      <c r="E35" s="5"/>
      <c r="F35" s="5"/>
      <c r="G35" s="5"/>
      <c r="H35" s="5"/>
      <c r="I35" s="5"/>
      <c r="J35" s="5"/>
      <c r="K35" s="5"/>
    </row>
    <row r="36" spans="1:11" ht="18.600000000000001" customHeight="1" x14ac:dyDescent="0.15">
      <c r="A36" s="5"/>
      <c r="B36" s="5"/>
      <c r="C36" s="5"/>
      <c r="D36" s="5"/>
      <c r="E36" s="5"/>
      <c r="F36" s="5"/>
      <c r="G36" s="5"/>
      <c r="H36" s="5"/>
      <c r="I36" s="90" t="s">
        <v>114</v>
      </c>
      <c r="J36" s="90"/>
      <c r="K36" s="90"/>
    </row>
    <row r="37" spans="1:11" ht="18.600000000000001" customHeight="1" x14ac:dyDescent="0.15">
      <c r="A37" s="64" t="s">
        <v>88</v>
      </c>
      <c r="B37" s="5"/>
      <c r="C37" s="5"/>
      <c r="D37" s="5"/>
      <c r="E37" s="5"/>
      <c r="F37" s="5"/>
      <c r="G37" s="5"/>
      <c r="H37" s="5"/>
      <c r="I37" s="5"/>
      <c r="J37" s="5"/>
      <c r="K37" s="5"/>
    </row>
    <row r="38" spans="1:11" ht="18.600000000000001" customHeight="1" x14ac:dyDescent="0.15">
      <c r="A38" s="5"/>
      <c r="B38" s="5" t="s">
        <v>89</v>
      </c>
      <c r="C38" s="5"/>
      <c r="D38" s="5"/>
      <c r="E38" s="5"/>
      <c r="F38" s="5"/>
      <c r="G38" s="5"/>
      <c r="H38" s="5"/>
      <c r="I38" s="5"/>
      <c r="J38" s="5"/>
      <c r="K38" s="5"/>
    </row>
    <row r="39" spans="1:11" x14ac:dyDescent="0.15">
      <c r="A39" s="5"/>
      <c r="B39" s="5"/>
      <c r="C39" s="5"/>
      <c r="D39" s="5"/>
      <c r="E39" s="5"/>
      <c r="F39" s="5"/>
      <c r="G39" s="5"/>
      <c r="H39" s="5"/>
      <c r="I39" s="5"/>
      <c r="J39" s="5"/>
      <c r="K39" s="5"/>
    </row>
    <row r="40" spans="1:11" x14ac:dyDescent="0.15">
      <c r="A40" s="5"/>
      <c r="B40" s="5"/>
      <c r="C40" s="5"/>
      <c r="D40" s="5"/>
      <c r="E40" s="5"/>
      <c r="F40" s="5"/>
      <c r="G40" s="5"/>
      <c r="H40" s="5"/>
      <c r="I40" s="5"/>
      <c r="J40" s="5"/>
      <c r="K40" s="5"/>
    </row>
    <row r="41" spans="1:11" x14ac:dyDescent="0.15">
      <c r="A41" s="5"/>
      <c r="B41" s="5"/>
      <c r="C41" s="5"/>
      <c r="D41" s="5"/>
      <c r="E41" s="5"/>
      <c r="F41" s="5"/>
      <c r="G41" s="5"/>
      <c r="H41" s="5"/>
      <c r="I41" s="5"/>
      <c r="J41" s="5"/>
      <c r="K41" s="5"/>
    </row>
    <row r="42" spans="1:11" x14ac:dyDescent="0.15">
      <c r="A42" s="5"/>
      <c r="B42" s="5"/>
      <c r="C42" s="5"/>
      <c r="D42" s="5"/>
      <c r="E42" s="5"/>
      <c r="F42" s="5"/>
      <c r="G42" s="5"/>
      <c r="H42" s="5"/>
      <c r="I42" s="5"/>
      <c r="J42" s="5"/>
      <c r="K42" s="5"/>
    </row>
    <row r="43" spans="1:11" x14ac:dyDescent="0.15">
      <c r="A43" s="5"/>
      <c r="B43" s="5"/>
      <c r="C43" s="5"/>
      <c r="D43" s="5"/>
      <c r="E43" s="5"/>
      <c r="F43" s="5"/>
      <c r="G43" s="5"/>
      <c r="H43" s="5"/>
      <c r="I43" s="5"/>
      <c r="J43" s="5"/>
      <c r="K43" s="5"/>
    </row>
    <row r="44" spans="1:11" x14ac:dyDescent="0.15">
      <c r="A44" s="5"/>
      <c r="B44" s="5"/>
      <c r="C44" s="5"/>
      <c r="D44" s="5"/>
      <c r="E44" s="5"/>
      <c r="F44" s="5"/>
      <c r="G44" s="5"/>
      <c r="H44" s="5"/>
      <c r="I44" s="5"/>
      <c r="J44" s="5"/>
      <c r="K44" s="5"/>
    </row>
    <row r="45" spans="1:11" x14ac:dyDescent="0.15">
      <c r="A45" s="5"/>
      <c r="B45" s="5"/>
      <c r="C45" s="5"/>
      <c r="D45" s="5"/>
      <c r="E45" s="5"/>
      <c r="F45" s="5"/>
      <c r="G45" s="5"/>
      <c r="H45" s="5"/>
      <c r="I45" s="5"/>
      <c r="J45" s="5"/>
      <c r="K45" s="5"/>
    </row>
    <row r="46" spans="1:11" x14ac:dyDescent="0.15">
      <c r="A46" s="5"/>
      <c r="B46" s="5"/>
      <c r="C46" s="5"/>
      <c r="D46" s="5"/>
      <c r="E46" s="5"/>
      <c r="F46" s="5"/>
      <c r="G46" s="5"/>
      <c r="H46" s="5"/>
      <c r="I46" s="5"/>
      <c r="J46" s="5"/>
      <c r="K46" s="5"/>
    </row>
    <row r="47" spans="1:11" x14ac:dyDescent="0.15">
      <c r="A47" s="5"/>
      <c r="B47" s="5"/>
      <c r="C47" s="5"/>
      <c r="D47" s="5"/>
      <c r="E47" s="5"/>
      <c r="F47" s="5"/>
      <c r="G47" s="5"/>
      <c r="H47" s="5"/>
      <c r="I47" s="5"/>
      <c r="J47" s="5"/>
      <c r="K47" s="5"/>
    </row>
    <row r="48" spans="1:11" x14ac:dyDescent="0.15">
      <c r="A48" s="5"/>
      <c r="B48" s="5"/>
      <c r="C48" s="5"/>
      <c r="D48" s="5"/>
      <c r="E48" s="5"/>
      <c r="F48" s="5"/>
      <c r="G48" s="5"/>
      <c r="H48" s="5"/>
      <c r="I48" s="5"/>
      <c r="J48" s="5"/>
      <c r="K48" s="5"/>
    </row>
    <row r="49" spans="1:11" x14ac:dyDescent="0.15">
      <c r="A49" s="5"/>
      <c r="B49" s="5"/>
      <c r="C49" s="5"/>
      <c r="D49" s="5"/>
      <c r="E49" s="5"/>
      <c r="F49" s="5"/>
      <c r="G49" s="5"/>
      <c r="H49" s="5"/>
      <c r="I49" s="5"/>
      <c r="J49" s="5"/>
      <c r="K49" s="5"/>
    </row>
    <row r="50" spans="1:11" x14ac:dyDescent="0.15">
      <c r="A50" s="5"/>
      <c r="B50" s="5"/>
      <c r="C50" s="5"/>
      <c r="D50" s="5"/>
      <c r="E50" s="5"/>
      <c r="F50" s="5"/>
      <c r="G50" s="5"/>
      <c r="H50" s="5"/>
      <c r="I50" s="5"/>
      <c r="J50" s="5"/>
      <c r="K50" s="5"/>
    </row>
    <row r="51" spans="1:11" x14ac:dyDescent="0.15">
      <c r="A51" s="5"/>
      <c r="B51" s="5"/>
      <c r="C51" s="5"/>
      <c r="D51" s="5"/>
      <c r="E51" s="5"/>
      <c r="F51" s="5"/>
      <c r="G51" s="5"/>
      <c r="H51" s="5"/>
      <c r="I51" s="5"/>
      <c r="J51" s="5"/>
      <c r="K51" s="5"/>
    </row>
    <row r="52" spans="1:11" x14ac:dyDescent="0.15">
      <c r="A52" s="5"/>
      <c r="B52" s="5"/>
      <c r="C52" s="5"/>
      <c r="D52" s="5"/>
      <c r="E52" s="5"/>
      <c r="F52" s="5"/>
      <c r="G52" s="5"/>
      <c r="H52" s="5"/>
      <c r="I52" s="5"/>
      <c r="J52" s="5"/>
      <c r="K52" s="5"/>
    </row>
    <row r="53" spans="1:11" x14ac:dyDescent="0.15">
      <c r="A53" s="5"/>
      <c r="B53" s="5"/>
      <c r="C53" s="5"/>
      <c r="D53" s="5"/>
      <c r="E53" s="5"/>
      <c r="F53" s="5"/>
      <c r="G53" s="5"/>
      <c r="H53" s="5"/>
      <c r="I53" s="5"/>
      <c r="J53" s="5"/>
      <c r="K53" s="5"/>
    </row>
    <row r="54" spans="1:11" x14ac:dyDescent="0.15">
      <c r="A54" s="5"/>
      <c r="B54" s="5"/>
      <c r="C54" s="5"/>
      <c r="D54" s="5"/>
      <c r="E54" s="5"/>
      <c r="F54" s="5"/>
      <c r="G54" s="5"/>
      <c r="H54" s="5"/>
      <c r="I54" s="5"/>
      <c r="J54" s="5"/>
      <c r="K54" s="5"/>
    </row>
    <row r="55" spans="1:11" x14ac:dyDescent="0.15">
      <c r="A55" s="5"/>
      <c r="B55" s="5"/>
      <c r="C55" s="5"/>
      <c r="D55" s="5"/>
      <c r="E55" s="5"/>
      <c r="F55" s="5"/>
      <c r="G55" s="5"/>
      <c r="H55" s="5"/>
      <c r="I55" s="5"/>
      <c r="J55" s="5"/>
      <c r="K55" s="5"/>
    </row>
    <row r="56" spans="1:11" x14ac:dyDescent="0.15">
      <c r="A56" s="5"/>
      <c r="B56" s="5"/>
      <c r="C56" s="5"/>
      <c r="D56" s="5"/>
      <c r="E56" s="5"/>
      <c r="F56" s="5"/>
      <c r="G56" s="5"/>
      <c r="H56" s="5"/>
      <c r="I56" s="5"/>
      <c r="J56" s="5"/>
      <c r="K56" s="5"/>
    </row>
    <row r="57" spans="1:11" x14ac:dyDescent="0.15">
      <c r="A57" s="5"/>
      <c r="B57" s="5"/>
      <c r="C57" s="5"/>
      <c r="D57" s="5"/>
      <c r="E57" s="5"/>
      <c r="F57" s="5"/>
      <c r="G57" s="5"/>
      <c r="H57" s="5"/>
      <c r="I57" s="5"/>
      <c r="J57" s="5"/>
      <c r="K57" s="5"/>
    </row>
    <row r="58" spans="1:11" x14ac:dyDescent="0.15">
      <c r="A58" s="5"/>
      <c r="B58" s="5"/>
      <c r="C58" s="5"/>
      <c r="D58" s="5"/>
      <c r="E58" s="5"/>
      <c r="F58" s="5"/>
      <c r="G58" s="5"/>
      <c r="H58" s="5"/>
      <c r="I58" s="5"/>
      <c r="J58" s="5"/>
      <c r="K58" s="5"/>
    </row>
    <row r="59" spans="1:11" x14ac:dyDescent="0.15">
      <c r="A59" s="5"/>
      <c r="B59" s="5"/>
      <c r="C59" s="5"/>
      <c r="D59" s="5"/>
      <c r="E59" s="5"/>
      <c r="F59" s="5"/>
      <c r="G59" s="5"/>
      <c r="H59" s="5"/>
      <c r="I59" s="5"/>
      <c r="J59" s="5"/>
      <c r="K59" s="5"/>
    </row>
    <row r="60" spans="1:11" x14ac:dyDescent="0.15">
      <c r="A60" s="5"/>
      <c r="B60" s="5"/>
      <c r="C60" s="5"/>
      <c r="D60" s="5"/>
      <c r="E60" s="5"/>
      <c r="F60" s="5"/>
      <c r="G60" s="5"/>
      <c r="H60" s="5"/>
      <c r="I60" s="5"/>
      <c r="J60" s="5"/>
      <c r="K60" s="5"/>
    </row>
    <row r="61" spans="1:11" x14ac:dyDescent="0.15">
      <c r="A61" s="5"/>
      <c r="B61" s="5"/>
      <c r="C61" s="5"/>
      <c r="D61" s="5"/>
      <c r="E61" s="5"/>
      <c r="F61" s="5"/>
      <c r="G61" s="5"/>
      <c r="H61" s="5"/>
      <c r="I61" s="5"/>
      <c r="J61" s="5"/>
      <c r="K61" s="5"/>
    </row>
    <row r="62" spans="1:11" x14ac:dyDescent="0.15">
      <c r="A62" s="5"/>
      <c r="B62" s="5"/>
      <c r="C62" s="5"/>
      <c r="D62" s="5"/>
      <c r="E62" s="5"/>
      <c r="F62" s="5"/>
      <c r="G62" s="5"/>
      <c r="H62" s="5"/>
      <c r="I62" s="5"/>
      <c r="J62" s="5"/>
      <c r="K62" s="5"/>
    </row>
    <row r="63" spans="1:11" x14ac:dyDescent="0.15">
      <c r="A63" s="5"/>
      <c r="B63" s="5"/>
      <c r="C63" s="5"/>
      <c r="D63" s="5"/>
      <c r="E63" s="5"/>
      <c r="F63" s="5"/>
      <c r="G63" s="5"/>
      <c r="H63" s="5"/>
      <c r="I63" s="5"/>
      <c r="J63" s="5"/>
      <c r="K63" s="5"/>
    </row>
    <row r="64" spans="1:11" x14ac:dyDescent="0.15">
      <c r="A64" s="5"/>
      <c r="B64" s="5"/>
      <c r="C64" s="5"/>
      <c r="D64" s="5"/>
      <c r="E64" s="5"/>
      <c r="F64" s="5"/>
      <c r="G64" s="5"/>
      <c r="H64" s="5"/>
      <c r="I64" s="5"/>
      <c r="J64" s="5"/>
      <c r="K64" s="5"/>
    </row>
    <row r="65" spans="1:11" x14ac:dyDescent="0.15">
      <c r="A65" s="5"/>
      <c r="B65" s="5"/>
      <c r="C65" s="5"/>
      <c r="D65" s="5"/>
      <c r="E65" s="5"/>
      <c r="F65" s="5"/>
      <c r="G65" s="5"/>
      <c r="H65" s="5"/>
      <c r="I65" s="5"/>
      <c r="J65" s="5"/>
      <c r="K65" s="5"/>
    </row>
    <row r="66" spans="1:11" x14ac:dyDescent="0.15">
      <c r="A66" s="5"/>
      <c r="B66" s="5"/>
      <c r="C66" s="5"/>
      <c r="D66" s="5"/>
      <c r="E66" s="5"/>
      <c r="F66" s="5"/>
      <c r="G66" s="5"/>
      <c r="H66" s="5"/>
      <c r="I66" s="5"/>
      <c r="J66" s="5"/>
      <c r="K66" s="5"/>
    </row>
    <row r="67" spans="1:11" x14ac:dyDescent="0.15">
      <c r="A67" s="5"/>
      <c r="B67" s="5"/>
      <c r="C67" s="5"/>
      <c r="D67" s="5"/>
      <c r="E67" s="5"/>
      <c r="F67" s="5"/>
      <c r="G67" s="5"/>
      <c r="H67" s="5"/>
      <c r="I67" s="5"/>
      <c r="J67" s="5"/>
      <c r="K67" s="5"/>
    </row>
    <row r="68" spans="1:11" x14ac:dyDescent="0.15">
      <c r="A68" s="5"/>
      <c r="B68" s="5"/>
      <c r="C68" s="5"/>
      <c r="D68" s="5"/>
      <c r="E68" s="5"/>
      <c r="F68" s="5"/>
      <c r="G68" s="5"/>
      <c r="H68" s="5"/>
      <c r="I68" s="5"/>
      <c r="J68" s="5"/>
      <c r="K68" s="5"/>
    </row>
    <row r="69" spans="1:11" x14ac:dyDescent="0.15">
      <c r="A69" s="5"/>
      <c r="B69" s="5"/>
      <c r="C69" s="5"/>
      <c r="D69" s="5"/>
      <c r="E69" s="5"/>
      <c r="F69" s="5"/>
      <c r="G69" s="5"/>
      <c r="H69" s="5"/>
      <c r="I69" s="5"/>
      <c r="J69" s="5"/>
      <c r="K69" s="5"/>
    </row>
    <row r="70" spans="1:11" x14ac:dyDescent="0.15">
      <c r="A70" s="5"/>
      <c r="B70" s="5"/>
      <c r="C70" s="5"/>
      <c r="D70" s="5"/>
      <c r="E70" s="5"/>
      <c r="F70" s="5"/>
      <c r="G70" s="5"/>
      <c r="H70" s="5"/>
      <c r="I70" s="5"/>
      <c r="J70" s="5"/>
      <c r="K70" s="5"/>
    </row>
  </sheetData>
  <mergeCells count="23">
    <mergeCell ref="C15:D15"/>
    <mergeCell ref="E15:G15"/>
    <mergeCell ref="B32:K32"/>
    <mergeCell ref="B33:K33"/>
    <mergeCell ref="B34:K34"/>
    <mergeCell ref="B17:E17"/>
    <mergeCell ref="B27:K27"/>
    <mergeCell ref="B28:K28"/>
    <mergeCell ref="B29:K29"/>
    <mergeCell ref="B30:K30"/>
    <mergeCell ref="B31:K31"/>
    <mergeCell ref="C9:J9"/>
    <mergeCell ref="K9:K10"/>
    <mergeCell ref="C10:I10"/>
    <mergeCell ref="D13:G13"/>
    <mergeCell ref="D14:I14"/>
    <mergeCell ref="A2:K2"/>
    <mergeCell ref="A3:K3"/>
    <mergeCell ref="J4:K4"/>
    <mergeCell ref="A5:K5"/>
    <mergeCell ref="C7:J7"/>
    <mergeCell ref="K7:K8"/>
    <mergeCell ref="C8:J8"/>
  </mergeCells>
  <phoneticPr fontId="4"/>
  <pageMargins left="0.7" right="0.7" top="0.75" bottom="0.75" header="0.3" footer="0.3"/>
  <pageSetup paperSize="9" orientation="portrait"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101"/>
  <sheetViews>
    <sheetView view="pageBreakPreview" zoomScale="112" zoomScaleNormal="100" zoomScaleSheetLayoutView="112" workbookViewId="0">
      <selection activeCell="H10" sqref="H10"/>
    </sheetView>
  </sheetViews>
  <sheetFormatPr defaultRowHeight="13.5" x14ac:dyDescent="0.15"/>
  <cols>
    <col min="1" max="1" width="2.5" customWidth="1"/>
    <col min="2" max="2" width="9.625" customWidth="1"/>
    <col min="3" max="3" width="2.75" customWidth="1"/>
    <col min="4" max="4" width="17.5" customWidth="1"/>
    <col min="5" max="5" width="15.5" customWidth="1"/>
    <col min="6" max="6" width="21.625" customWidth="1"/>
    <col min="7" max="7" width="2.75" customWidth="1"/>
  </cols>
  <sheetData>
    <row r="1" spans="1:14" x14ac:dyDescent="0.15">
      <c r="A1" s="5" t="s">
        <v>90</v>
      </c>
      <c r="B1" s="5"/>
      <c r="C1" s="5"/>
      <c r="D1" s="5"/>
      <c r="E1" s="5"/>
      <c r="F1" s="5"/>
      <c r="G1" s="5"/>
      <c r="H1" s="5"/>
      <c r="I1" s="170"/>
      <c r="J1" s="170"/>
      <c r="K1" s="170"/>
      <c r="L1" s="170"/>
      <c r="M1" s="170"/>
      <c r="N1" s="170"/>
    </row>
    <row r="2" spans="1:14" ht="18.75" x14ac:dyDescent="0.15">
      <c r="A2" s="171" t="s">
        <v>91</v>
      </c>
      <c r="B2" s="171"/>
      <c r="C2" s="171"/>
      <c r="D2" s="171"/>
      <c r="E2" s="171"/>
      <c r="F2" s="171"/>
      <c r="G2" s="5"/>
      <c r="H2" s="5"/>
      <c r="I2" s="170"/>
      <c r="J2" s="170"/>
      <c r="K2" s="170"/>
      <c r="L2" s="170"/>
      <c r="M2" s="170"/>
      <c r="N2" s="170"/>
    </row>
    <row r="3" spans="1:14" x14ac:dyDescent="0.15">
      <c r="A3" s="5"/>
      <c r="B3" s="65" t="s">
        <v>113</v>
      </c>
      <c r="C3" s="172" t="s">
        <v>108</v>
      </c>
      <c r="D3" s="172"/>
      <c r="E3" s="172"/>
      <c r="F3" s="66" t="s">
        <v>52</v>
      </c>
      <c r="G3" s="5"/>
      <c r="H3" s="5"/>
      <c r="I3" s="5"/>
      <c r="J3" s="5"/>
      <c r="K3" s="5"/>
      <c r="L3" s="5"/>
      <c r="M3" s="5"/>
      <c r="N3" s="5"/>
    </row>
    <row r="4" spans="1:14" ht="18.75" x14ac:dyDescent="0.15">
      <c r="A4" s="5"/>
      <c r="B4" s="67"/>
      <c r="C4" s="173" t="str">
        <f>実委申請書!C5</f>
        <v>滋賀写真館</v>
      </c>
      <c r="D4" s="173"/>
      <c r="E4" s="173"/>
      <c r="F4" s="68"/>
      <c r="G4" s="5"/>
      <c r="H4" s="5" t="s">
        <v>92</v>
      </c>
      <c r="I4" s="5"/>
      <c r="J4" s="5"/>
      <c r="K4" s="5"/>
      <c r="L4" s="5"/>
      <c r="M4" s="5"/>
      <c r="N4" s="5"/>
    </row>
    <row r="5" spans="1:14" x14ac:dyDescent="0.15">
      <c r="A5" s="164"/>
      <c r="B5" s="164"/>
      <c r="C5" s="164"/>
      <c r="D5" s="164"/>
      <c r="E5" s="164"/>
      <c r="F5" s="164"/>
      <c r="G5" s="164"/>
      <c r="H5" s="5"/>
      <c r="I5" s="5"/>
      <c r="J5" s="5"/>
      <c r="K5" s="5"/>
      <c r="L5" s="5"/>
      <c r="M5" s="5"/>
      <c r="N5" s="5"/>
    </row>
    <row r="6" spans="1:14" x14ac:dyDescent="0.15">
      <c r="A6" s="5"/>
      <c r="B6" s="69"/>
      <c r="C6" s="70"/>
      <c r="D6" s="71" t="s">
        <v>93</v>
      </c>
      <c r="E6" s="72" t="s">
        <v>94</v>
      </c>
      <c r="F6" s="62" t="s">
        <v>95</v>
      </c>
      <c r="G6" s="5"/>
      <c r="H6" s="5" t="s">
        <v>96</v>
      </c>
      <c r="I6" s="5"/>
      <c r="J6" s="5"/>
      <c r="K6" s="5"/>
      <c r="L6" s="5"/>
      <c r="M6" s="5"/>
      <c r="N6" s="5"/>
    </row>
    <row r="7" spans="1:14" x14ac:dyDescent="0.15">
      <c r="A7" s="5"/>
      <c r="B7" s="174" t="s">
        <v>97</v>
      </c>
      <c r="C7" s="175"/>
      <c r="D7" s="73" t="s">
        <v>98</v>
      </c>
      <c r="E7" s="74" t="s">
        <v>99</v>
      </c>
      <c r="F7" s="75" t="s">
        <v>100</v>
      </c>
      <c r="G7" s="5"/>
      <c r="H7" s="5"/>
      <c r="I7" s="5"/>
      <c r="J7" s="5"/>
      <c r="K7" s="5"/>
      <c r="L7" s="5"/>
      <c r="M7" s="5"/>
      <c r="N7" s="5"/>
    </row>
    <row r="8" spans="1:14" x14ac:dyDescent="0.15">
      <c r="A8" s="5"/>
      <c r="B8" s="176"/>
      <c r="C8" s="177"/>
      <c r="D8" s="76" t="s">
        <v>101</v>
      </c>
      <c r="E8" s="77" t="s">
        <v>102</v>
      </c>
      <c r="F8" s="78" t="s">
        <v>103</v>
      </c>
      <c r="G8" s="5"/>
      <c r="H8" s="5"/>
      <c r="I8" s="5"/>
      <c r="J8" s="5"/>
      <c r="K8" s="5"/>
      <c r="L8" s="5"/>
      <c r="M8" s="5"/>
      <c r="N8" s="5"/>
    </row>
    <row r="9" spans="1:14" x14ac:dyDescent="0.15">
      <c r="A9" s="5"/>
      <c r="B9" s="178"/>
      <c r="C9" s="179"/>
      <c r="D9" s="79"/>
      <c r="E9" s="80"/>
      <c r="F9" s="81"/>
      <c r="G9" s="5"/>
      <c r="H9" s="5" t="s">
        <v>116</v>
      </c>
      <c r="I9" s="5"/>
      <c r="J9" s="5"/>
      <c r="K9" s="5"/>
      <c r="L9" s="5"/>
      <c r="M9" s="5"/>
      <c r="N9" s="5"/>
    </row>
    <row r="10" spans="1:14" x14ac:dyDescent="0.15">
      <c r="A10" s="5"/>
      <c r="B10" s="180">
        <v>44535</v>
      </c>
      <c r="C10" s="181" t="s">
        <v>104</v>
      </c>
      <c r="D10" s="82"/>
      <c r="E10" s="83"/>
      <c r="F10" s="84"/>
      <c r="G10" s="5"/>
      <c r="H10" s="5"/>
      <c r="I10" s="5"/>
      <c r="J10" s="5"/>
      <c r="K10" s="5"/>
      <c r="L10" s="5"/>
      <c r="M10" s="5"/>
      <c r="N10" s="5"/>
    </row>
    <row r="11" spans="1:14" x14ac:dyDescent="0.15">
      <c r="A11" s="5"/>
      <c r="B11" s="180"/>
      <c r="C11" s="181"/>
      <c r="D11" s="85"/>
      <c r="E11" s="86"/>
      <c r="F11" s="87"/>
      <c r="G11" s="5"/>
      <c r="H11" s="5"/>
      <c r="I11" s="5"/>
      <c r="J11" s="5"/>
      <c r="K11" s="5"/>
      <c r="L11" s="5"/>
      <c r="M11" s="5"/>
      <c r="N11" s="5"/>
    </row>
    <row r="12" spans="1:14" x14ac:dyDescent="0.15">
      <c r="A12" s="5"/>
      <c r="B12" s="180"/>
      <c r="C12" s="181"/>
      <c r="D12" s="88"/>
      <c r="E12" s="80"/>
      <c r="F12" s="81"/>
      <c r="G12" s="5"/>
      <c r="H12" s="5"/>
      <c r="I12" s="5"/>
      <c r="J12" s="5"/>
      <c r="K12" s="5"/>
      <c r="L12" s="5"/>
      <c r="M12" s="5"/>
      <c r="N12" s="5"/>
    </row>
    <row r="13" spans="1:14" x14ac:dyDescent="0.15">
      <c r="A13" s="5"/>
      <c r="B13" s="180">
        <v>44536</v>
      </c>
      <c r="C13" s="181" t="s">
        <v>47</v>
      </c>
      <c r="D13" s="82"/>
      <c r="E13" s="83"/>
      <c r="F13" s="84"/>
      <c r="G13" s="5"/>
      <c r="H13" s="5"/>
      <c r="I13" s="5"/>
      <c r="J13" s="5"/>
      <c r="K13" s="5"/>
      <c r="L13" s="5"/>
      <c r="M13" s="5"/>
      <c r="N13" s="5"/>
    </row>
    <row r="14" spans="1:14" x14ac:dyDescent="0.15">
      <c r="A14" s="5"/>
      <c r="B14" s="180"/>
      <c r="C14" s="181"/>
      <c r="D14" s="85"/>
      <c r="E14" s="86"/>
      <c r="F14" s="87"/>
      <c r="G14" s="5"/>
      <c r="H14" s="5"/>
      <c r="I14" s="5"/>
      <c r="J14" s="5"/>
      <c r="K14" s="5"/>
      <c r="L14" s="5"/>
      <c r="M14" s="5"/>
      <c r="N14" s="5"/>
    </row>
    <row r="15" spans="1:14" x14ac:dyDescent="0.15">
      <c r="A15" s="5"/>
      <c r="B15" s="180"/>
      <c r="C15" s="181"/>
      <c r="D15" s="88"/>
      <c r="E15" s="80"/>
      <c r="F15" s="81"/>
      <c r="G15" s="5"/>
      <c r="H15" s="5"/>
      <c r="I15" s="5"/>
      <c r="J15" s="5"/>
      <c r="K15" s="5"/>
      <c r="L15" s="5"/>
      <c r="M15" s="5"/>
      <c r="N15" s="5"/>
    </row>
    <row r="16" spans="1:14" x14ac:dyDescent="0.15">
      <c r="A16" s="5"/>
      <c r="B16" s="180">
        <v>44537</v>
      </c>
      <c r="C16" s="181" t="s">
        <v>48</v>
      </c>
      <c r="D16" s="82"/>
      <c r="E16" s="83"/>
      <c r="F16" s="84"/>
      <c r="G16" s="5"/>
      <c r="H16" s="5"/>
      <c r="I16" s="5"/>
      <c r="J16" s="5"/>
      <c r="K16" s="5"/>
      <c r="L16" s="5"/>
      <c r="M16" s="5"/>
      <c r="N16" s="5"/>
    </row>
    <row r="17" spans="1:14" x14ac:dyDescent="0.15">
      <c r="A17" s="5"/>
      <c r="B17" s="180"/>
      <c r="C17" s="181"/>
      <c r="D17" s="85"/>
      <c r="E17" s="86"/>
      <c r="F17" s="87"/>
      <c r="G17" s="5"/>
      <c r="H17" s="5"/>
      <c r="I17" s="5"/>
      <c r="J17" s="5"/>
      <c r="K17" s="5"/>
      <c r="L17" s="5"/>
      <c r="M17" s="5"/>
      <c r="N17" s="5"/>
    </row>
    <row r="18" spans="1:14" x14ac:dyDescent="0.15">
      <c r="A18" s="5"/>
      <c r="B18" s="180"/>
      <c r="C18" s="181"/>
      <c r="D18" s="88"/>
      <c r="E18" s="80"/>
      <c r="F18" s="81"/>
      <c r="G18" s="5"/>
      <c r="H18" s="5"/>
      <c r="I18" s="5"/>
      <c r="J18" s="5"/>
      <c r="K18" s="5"/>
      <c r="L18" s="5"/>
      <c r="M18" s="5"/>
      <c r="N18" s="5"/>
    </row>
    <row r="19" spans="1:14" x14ac:dyDescent="0.15">
      <c r="A19" s="5"/>
      <c r="B19" s="180">
        <v>44538</v>
      </c>
      <c r="C19" s="181" t="s">
        <v>49</v>
      </c>
      <c r="D19" s="82"/>
      <c r="E19" s="83"/>
      <c r="F19" s="84"/>
      <c r="G19" s="5"/>
      <c r="H19" s="5"/>
      <c r="I19" s="5"/>
      <c r="J19" s="5"/>
      <c r="K19" s="5"/>
      <c r="L19" s="5"/>
      <c r="M19" s="5"/>
      <c r="N19" s="5"/>
    </row>
    <row r="20" spans="1:14" x14ac:dyDescent="0.15">
      <c r="A20" s="5"/>
      <c r="B20" s="180"/>
      <c r="C20" s="181"/>
      <c r="D20" s="85"/>
      <c r="E20" s="86"/>
      <c r="F20" s="87"/>
      <c r="G20" s="5"/>
      <c r="H20" s="5"/>
      <c r="I20" s="5"/>
      <c r="J20" s="5"/>
      <c r="K20" s="5"/>
      <c r="L20" s="5"/>
      <c r="M20" s="5"/>
      <c r="N20" s="5"/>
    </row>
    <row r="21" spans="1:14" x14ac:dyDescent="0.15">
      <c r="A21" s="5"/>
      <c r="B21" s="180"/>
      <c r="C21" s="181"/>
      <c r="D21" s="88"/>
      <c r="E21" s="80"/>
      <c r="F21" s="81"/>
      <c r="G21" s="5"/>
      <c r="H21" s="5"/>
      <c r="I21" s="5"/>
      <c r="J21" s="5"/>
      <c r="K21" s="5"/>
      <c r="L21" s="5"/>
      <c r="M21" s="5"/>
      <c r="N21" s="5"/>
    </row>
    <row r="22" spans="1:14" x14ac:dyDescent="0.15">
      <c r="A22" s="5"/>
      <c r="B22" s="180">
        <v>44539</v>
      </c>
      <c r="C22" s="181" t="s">
        <v>50</v>
      </c>
      <c r="D22" s="82"/>
      <c r="E22" s="83"/>
      <c r="F22" s="84"/>
      <c r="G22" s="5"/>
      <c r="H22" s="5"/>
      <c r="I22" s="5"/>
      <c r="J22" s="5"/>
      <c r="K22" s="5"/>
      <c r="L22" s="5"/>
      <c r="M22" s="5"/>
      <c r="N22" s="5"/>
    </row>
    <row r="23" spans="1:14" x14ac:dyDescent="0.15">
      <c r="A23" s="5"/>
      <c r="B23" s="180"/>
      <c r="C23" s="181"/>
      <c r="D23" s="85"/>
      <c r="E23" s="86"/>
      <c r="F23" s="87"/>
      <c r="G23" s="5"/>
      <c r="H23" s="5"/>
      <c r="I23" s="5"/>
      <c r="J23" s="5"/>
      <c r="K23" s="5"/>
      <c r="L23" s="5"/>
      <c r="M23" s="5"/>
      <c r="N23" s="5"/>
    </row>
    <row r="24" spans="1:14" x14ac:dyDescent="0.15">
      <c r="A24" s="5"/>
      <c r="B24" s="180"/>
      <c r="C24" s="181"/>
      <c r="D24" s="88"/>
      <c r="E24" s="80"/>
      <c r="F24" s="81"/>
      <c r="G24" s="5"/>
      <c r="H24" s="5"/>
      <c r="I24" s="5"/>
      <c r="J24" s="5"/>
      <c r="K24" s="5"/>
      <c r="L24" s="5"/>
      <c r="M24" s="5"/>
      <c r="N24" s="5"/>
    </row>
    <row r="25" spans="1:14" x14ac:dyDescent="0.15">
      <c r="A25" s="5"/>
      <c r="B25" s="180">
        <v>44540</v>
      </c>
      <c r="C25" s="181" t="s">
        <v>51</v>
      </c>
      <c r="D25" s="82"/>
      <c r="E25" s="83"/>
      <c r="F25" s="84"/>
      <c r="G25" s="5"/>
      <c r="H25" s="5"/>
      <c r="I25" s="5"/>
      <c r="J25" s="5"/>
      <c r="K25" s="5"/>
      <c r="L25" s="5"/>
      <c r="M25" s="5"/>
      <c r="N25" s="5"/>
    </row>
    <row r="26" spans="1:14" x14ac:dyDescent="0.15">
      <c r="A26" s="5"/>
      <c r="B26" s="180"/>
      <c r="C26" s="181"/>
      <c r="D26" s="85"/>
      <c r="E26" s="86"/>
      <c r="F26" s="87"/>
      <c r="G26" s="5"/>
      <c r="H26" s="5"/>
      <c r="I26" s="5"/>
      <c r="J26" s="5"/>
      <c r="K26" s="5"/>
      <c r="L26" s="5"/>
      <c r="M26" s="5"/>
      <c r="N26" s="5"/>
    </row>
    <row r="27" spans="1:14" x14ac:dyDescent="0.15">
      <c r="A27" s="5"/>
      <c r="B27" s="180"/>
      <c r="C27" s="181"/>
      <c r="D27" s="88"/>
      <c r="E27" s="80"/>
      <c r="F27" s="81"/>
      <c r="G27" s="5"/>
      <c r="H27" s="5"/>
      <c r="I27" s="5"/>
      <c r="J27" s="5"/>
      <c r="K27" s="5"/>
      <c r="L27" s="5"/>
      <c r="M27" s="5"/>
      <c r="N27" s="5"/>
    </row>
    <row r="28" spans="1:14" x14ac:dyDescent="0.15">
      <c r="A28" s="5"/>
      <c r="B28" s="180">
        <v>44541</v>
      </c>
      <c r="C28" s="181" t="s">
        <v>105</v>
      </c>
      <c r="D28" s="82"/>
      <c r="E28" s="83"/>
      <c r="F28" s="84"/>
      <c r="G28" s="5"/>
      <c r="H28" s="5"/>
      <c r="I28" s="5"/>
      <c r="J28" s="5"/>
      <c r="K28" s="5"/>
      <c r="L28" s="5"/>
      <c r="M28" s="5"/>
      <c r="N28" s="5"/>
    </row>
    <row r="29" spans="1:14" x14ac:dyDescent="0.15">
      <c r="A29" s="5"/>
      <c r="B29" s="180"/>
      <c r="C29" s="181"/>
      <c r="D29" s="85"/>
      <c r="E29" s="86"/>
      <c r="F29" s="87"/>
      <c r="G29" s="5"/>
      <c r="H29" s="5"/>
      <c r="I29" s="5"/>
      <c r="J29" s="5"/>
      <c r="K29" s="5"/>
      <c r="L29" s="5"/>
      <c r="M29" s="5"/>
      <c r="N29" s="5"/>
    </row>
    <row r="30" spans="1:14" x14ac:dyDescent="0.15">
      <c r="A30" s="5"/>
      <c r="B30" s="180"/>
      <c r="C30" s="181"/>
      <c r="D30" s="88"/>
      <c r="E30" s="80"/>
      <c r="F30" s="81"/>
      <c r="G30" s="5"/>
      <c r="H30" s="5"/>
      <c r="I30" s="5"/>
      <c r="J30" s="5"/>
      <c r="K30" s="5"/>
      <c r="L30" s="5"/>
      <c r="M30" s="5"/>
      <c r="N30" s="5"/>
    </row>
    <row r="31" spans="1:14" x14ac:dyDescent="0.15">
      <c r="A31" s="5"/>
      <c r="B31" s="180">
        <v>44542</v>
      </c>
      <c r="C31" s="181" t="s">
        <v>46</v>
      </c>
      <c r="D31" s="82"/>
      <c r="E31" s="83"/>
      <c r="F31" s="84"/>
      <c r="G31" s="5"/>
      <c r="H31" s="5"/>
      <c r="I31" s="5"/>
      <c r="J31" s="5"/>
      <c r="K31" s="5"/>
      <c r="L31" s="5"/>
      <c r="M31" s="5"/>
      <c r="N31" s="5"/>
    </row>
    <row r="32" spans="1:14" x14ac:dyDescent="0.15">
      <c r="A32" s="5"/>
      <c r="B32" s="180"/>
      <c r="C32" s="181"/>
      <c r="D32" s="85"/>
      <c r="E32" s="86"/>
      <c r="F32" s="87"/>
      <c r="G32" s="5"/>
      <c r="H32" s="5"/>
      <c r="I32" s="5"/>
      <c r="J32" s="5"/>
      <c r="K32" s="5"/>
      <c r="L32" s="5"/>
      <c r="M32" s="5"/>
      <c r="N32" s="5"/>
    </row>
    <row r="33" spans="1:14" x14ac:dyDescent="0.15">
      <c r="A33" s="5"/>
      <c r="B33" s="180"/>
      <c r="C33" s="181"/>
      <c r="D33" s="88"/>
      <c r="E33" s="80"/>
      <c r="F33" s="81"/>
      <c r="G33" s="5"/>
      <c r="H33" s="5"/>
      <c r="I33" s="5"/>
      <c r="J33" s="5"/>
      <c r="K33" s="5"/>
      <c r="L33" s="5"/>
      <c r="M33" s="5"/>
      <c r="N33" s="5"/>
    </row>
    <row r="34" spans="1:14" x14ac:dyDescent="0.15">
      <c r="A34" s="5"/>
      <c r="B34" s="180">
        <v>44543</v>
      </c>
      <c r="C34" s="181" t="s">
        <v>47</v>
      </c>
      <c r="D34" s="82"/>
      <c r="E34" s="83"/>
      <c r="F34" s="84"/>
      <c r="G34" s="5"/>
      <c r="H34" s="5"/>
      <c r="I34" s="5"/>
      <c r="J34" s="5"/>
      <c r="K34" s="5"/>
      <c r="L34" s="5"/>
      <c r="M34" s="5"/>
      <c r="N34" s="5"/>
    </row>
    <row r="35" spans="1:14" x14ac:dyDescent="0.15">
      <c r="A35" s="5"/>
      <c r="B35" s="180"/>
      <c r="C35" s="181"/>
      <c r="D35" s="85"/>
      <c r="E35" s="86"/>
      <c r="F35" s="87"/>
      <c r="G35" s="5"/>
      <c r="H35" s="5"/>
      <c r="I35" s="5"/>
      <c r="J35" s="5"/>
      <c r="K35" s="5"/>
      <c r="L35" s="5"/>
      <c r="M35" s="5"/>
      <c r="N35" s="5"/>
    </row>
    <row r="36" spans="1:14" x14ac:dyDescent="0.15">
      <c r="A36" s="5"/>
      <c r="B36" s="180"/>
      <c r="C36" s="181"/>
      <c r="D36" s="88"/>
      <c r="E36" s="80"/>
      <c r="F36" s="81"/>
      <c r="G36" s="5"/>
      <c r="H36" s="5"/>
      <c r="I36" s="5"/>
      <c r="J36" s="5"/>
      <c r="K36" s="5"/>
      <c r="L36" s="5"/>
      <c r="M36" s="5"/>
      <c r="N36" s="5"/>
    </row>
    <row r="37" spans="1:14" x14ac:dyDescent="0.15">
      <c r="A37" s="5"/>
      <c r="B37" s="180">
        <v>44544</v>
      </c>
      <c r="C37" s="181" t="s">
        <v>48</v>
      </c>
      <c r="D37" s="82"/>
      <c r="E37" s="83"/>
      <c r="F37" s="84"/>
      <c r="G37" s="5"/>
      <c r="H37" s="5"/>
      <c r="I37" s="5"/>
      <c r="J37" s="5"/>
      <c r="K37" s="5"/>
      <c r="L37" s="5"/>
      <c r="M37" s="5"/>
      <c r="N37" s="5"/>
    </row>
    <row r="38" spans="1:14" x14ac:dyDescent="0.15">
      <c r="A38" s="5"/>
      <c r="B38" s="180"/>
      <c r="C38" s="181"/>
      <c r="D38" s="85"/>
      <c r="E38" s="86"/>
      <c r="F38" s="87"/>
      <c r="G38" s="5"/>
      <c r="H38" s="5"/>
      <c r="I38" s="5"/>
      <c r="J38" s="5"/>
      <c r="K38" s="5"/>
      <c r="L38" s="5"/>
      <c r="M38" s="5"/>
      <c r="N38" s="5"/>
    </row>
    <row r="39" spans="1:14" x14ac:dyDescent="0.15">
      <c r="A39" s="5"/>
      <c r="B39" s="180"/>
      <c r="C39" s="181"/>
      <c r="D39" s="88"/>
      <c r="E39" s="80"/>
      <c r="F39" s="81"/>
      <c r="G39" s="5"/>
      <c r="H39" s="5"/>
      <c r="I39" s="5"/>
      <c r="J39" s="5"/>
      <c r="K39" s="5"/>
      <c r="L39" s="5"/>
      <c r="M39" s="5"/>
      <c r="N39" s="5"/>
    </row>
    <row r="40" spans="1:14" x14ac:dyDescent="0.15">
      <c r="A40" s="5"/>
      <c r="B40" s="180">
        <v>44545</v>
      </c>
      <c r="C40" s="181" t="s">
        <v>49</v>
      </c>
      <c r="D40" s="82"/>
      <c r="E40" s="83"/>
      <c r="F40" s="84"/>
      <c r="G40" s="5"/>
      <c r="H40" s="5"/>
      <c r="I40" s="5"/>
      <c r="J40" s="5"/>
      <c r="K40" s="5"/>
      <c r="L40" s="5"/>
      <c r="M40" s="5"/>
      <c r="N40" s="5"/>
    </row>
    <row r="41" spans="1:14" x14ac:dyDescent="0.15">
      <c r="A41" s="5"/>
      <c r="B41" s="180"/>
      <c r="C41" s="181"/>
      <c r="D41" s="85"/>
      <c r="E41" s="86"/>
      <c r="F41" s="87"/>
      <c r="G41" s="5"/>
      <c r="H41" s="5"/>
      <c r="I41" s="5"/>
      <c r="J41" s="5"/>
      <c r="K41" s="5"/>
      <c r="L41" s="5"/>
      <c r="M41" s="5"/>
      <c r="N41" s="5"/>
    </row>
    <row r="42" spans="1:14" x14ac:dyDescent="0.15">
      <c r="A42" s="5"/>
      <c r="B42" s="180"/>
      <c r="C42" s="181"/>
      <c r="D42" s="88"/>
      <c r="E42" s="80"/>
      <c r="F42" s="81"/>
      <c r="G42" s="5"/>
      <c r="H42" s="5"/>
      <c r="I42" s="5"/>
      <c r="J42" s="5"/>
      <c r="K42" s="5"/>
      <c r="L42" s="5"/>
      <c r="M42" s="5"/>
      <c r="N42" s="5"/>
    </row>
    <row r="43" spans="1:14" x14ac:dyDescent="0.15">
      <c r="A43" s="5"/>
      <c r="B43" s="180">
        <v>44546</v>
      </c>
      <c r="C43" s="181" t="s">
        <v>50</v>
      </c>
      <c r="D43" s="82"/>
      <c r="E43" s="83"/>
      <c r="F43" s="84"/>
      <c r="G43" s="5"/>
      <c r="H43" s="5"/>
      <c r="I43" s="5"/>
      <c r="J43" s="5"/>
      <c r="K43" s="5"/>
      <c r="L43" s="5"/>
      <c r="M43" s="5"/>
      <c r="N43" s="5"/>
    </row>
    <row r="44" spans="1:14" x14ac:dyDescent="0.15">
      <c r="A44" s="5"/>
      <c r="B44" s="180"/>
      <c r="C44" s="181"/>
      <c r="D44" s="85"/>
      <c r="E44" s="86"/>
      <c r="F44" s="87"/>
      <c r="G44" s="5"/>
      <c r="H44" s="5"/>
      <c r="I44" s="5"/>
      <c r="J44" s="5"/>
      <c r="K44" s="5"/>
      <c r="L44" s="5"/>
      <c r="M44" s="5"/>
      <c r="N44" s="5"/>
    </row>
    <row r="45" spans="1:14" x14ac:dyDescent="0.15">
      <c r="A45" s="5"/>
      <c r="B45" s="180"/>
      <c r="C45" s="181"/>
      <c r="D45" s="88"/>
      <c r="E45" s="80"/>
      <c r="F45" s="81"/>
      <c r="G45" s="5"/>
      <c r="H45" s="5"/>
      <c r="I45" s="5"/>
      <c r="J45" s="5"/>
      <c r="K45" s="5"/>
      <c r="L45" s="5"/>
      <c r="M45" s="5"/>
      <c r="N45" s="5"/>
    </row>
    <row r="46" spans="1:14" x14ac:dyDescent="0.15">
      <c r="A46" s="5"/>
      <c r="B46" s="180">
        <v>44547</v>
      </c>
      <c r="C46" s="181" t="s">
        <v>51</v>
      </c>
      <c r="D46" s="82"/>
      <c r="E46" s="83"/>
      <c r="F46" s="84"/>
      <c r="G46" s="5"/>
      <c r="H46" s="5"/>
      <c r="I46" s="5"/>
      <c r="J46" s="5"/>
      <c r="K46" s="5"/>
      <c r="L46" s="5"/>
      <c r="M46" s="5"/>
      <c r="N46" s="5"/>
    </row>
    <row r="47" spans="1:14" x14ac:dyDescent="0.15">
      <c r="A47" s="5"/>
      <c r="B47" s="180"/>
      <c r="C47" s="181"/>
      <c r="D47" s="85"/>
      <c r="E47" s="86"/>
      <c r="F47" s="87"/>
      <c r="G47" s="5"/>
      <c r="H47" s="5"/>
      <c r="I47" s="5"/>
      <c r="J47" s="5"/>
      <c r="K47" s="5"/>
      <c r="L47" s="5"/>
      <c r="M47" s="5"/>
      <c r="N47" s="5"/>
    </row>
    <row r="48" spans="1:14" x14ac:dyDescent="0.15">
      <c r="A48" s="5"/>
      <c r="B48" s="180"/>
      <c r="C48" s="181"/>
      <c r="D48" s="88"/>
      <c r="E48" s="80"/>
      <c r="F48" s="81"/>
      <c r="G48" s="5"/>
      <c r="H48" s="5"/>
      <c r="I48" s="5"/>
      <c r="J48" s="5"/>
      <c r="K48" s="5"/>
      <c r="L48" s="5"/>
      <c r="M48" s="5"/>
      <c r="N48" s="5"/>
    </row>
    <row r="49" spans="1:14" x14ac:dyDescent="0.15">
      <c r="A49" s="5"/>
      <c r="B49" s="180">
        <v>44548</v>
      </c>
      <c r="C49" s="181" t="s">
        <v>105</v>
      </c>
      <c r="D49" s="82"/>
      <c r="E49" s="83"/>
      <c r="F49" s="84"/>
      <c r="G49" s="5"/>
      <c r="H49" s="5"/>
      <c r="I49" s="5"/>
      <c r="J49" s="5"/>
      <c r="K49" s="5"/>
      <c r="L49" s="5"/>
      <c r="M49" s="5"/>
      <c r="N49" s="5"/>
    </row>
    <row r="50" spans="1:14" x14ac:dyDescent="0.15">
      <c r="A50" s="5"/>
      <c r="B50" s="180"/>
      <c r="C50" s="181"/>
      <c r="D50" s="85"/>
      <c r="E50" s="86"/>
      <c r="F50" s="87"/>
      <c r="G50" s="5"/>
      <c r="H50" s="5"/>
      <c r="I50" s="5"/>
      <c r="J50" s="5"/>
      <c r="K50" s="5"/>
      <c r="L50" s="5"/>
      <c r="M50" s="5"/>
      <c r="N50" s="5"/>
    </row>
    <row r="51" spans="1:14" x14ac:dyDescent="0.15">
      <c r="A51" s="5"/>
      <c r="B51" s="180"/>
      <c r="C51" s="181"/>
      <c r="D51" s="88"/>
      <c r="E51" s="80"/>
      <c r="F51" s="81"/>
      <c r="G51" s="5"/>
      <c r="H51" s="5"/>
      <c r="I51" s="5"/>
      <c r="J51" s="5"/>
      <c r="K51" s="5"/>
      <c r="L51" s="5"/>
      <c r="M51" s="5"/>
      <c r="N51" s="5"/>
    </row>
    <row r="52" spans="1:14" x14ac:dyDescent="0.15">
      <c r="A52" s="5"/>
      <c r="B52" s="180">
        <v>44549</v>
      </c>
      <c r="C52" s="181" t="s">
        <v>46</v>
      </c>
      <c r="D52" s="82"/>
      <c r="E52" s="83"/>
      <c r="F52" s="84"/>
      <c r="G52" s="5"/>
      <c r="H52" s="5"/>
      <c r="I52" s="5"/>
      <c r="J52" s="5"/>
      <c r="K52" s="5"/>
      <c r="L52" s="5"/>
      <c r="M52" s="5"/>
      <c r="N52" s="5"/>
    </row>
    <row r="53" spans="1:14" x14ac:dyDescent="0.15">
      <c r="A53" s="5"/>
      <c r="B53" s="180"/>
      <c r="C53" s="181"/>
      <c r="D53" s="85"/>
      <c r="E53" s="86"/>
      <c r="F53" s="87"/>
      <c r="G53" s="5"/>
      <c r="H53" s="5"/>
      <c r="I53" s="5"/>
      <c r="J53" s="5"/>
      <c r="K53" s="5"/>
      <c r="L53" s="5"/>
      <c r="M53" s="5"/>
      <c r="N53" s="5"/>
    </row>
    <row r="54" spans="1:14" x14ac:dyDescent="0.15">
      <c r="A54" s="5"/>
      <c r="B54" s="180"/>
      <c r="C54" s="181"/>
      <c r="D54" s="88"/>
      <c r="E54" s="80"/>
      <c r="F54" s="81"/>
      <c r="G54" s="5"/>
      <c r="H54" s="5"/>
      <c r="I54" s="5"/>
      <c r="J54" s="5"/>
      <c r="K54" s="5"/>
      <c r="L54" s="5"/>
      <c r="M54" s="5"/>
      <c r="N54" s="5"/>
    </row>
    <row r="55" spans="1:14" x14ac:dyDescent="0.15">
      <c r="A55" s="5"/>
      <c r="B55" s="180">
        <v>44550</v>
      </c>
      <c r="C55" s="181" t="s">
        <v>47</v>
      </c>
      <c r="D55" s="82"/>
      <c r="E55" s="83"/>
      <c r="F55" s="84"/>
      <c r="G55" s="5"/>
      <c r="H55" s="5"/>
      <c r="I55" s="5"/>
      <c r="J55" s="5"/>
      <c r="K55" s="5"/>
      <c r="L55" s="5"/>
      <c r="M55" s="5"/>
      <c r="N55" s="5"/>
    </row>
    <row r="56" spans="1:14" x14ac:dyDescent="0.15">
      <c r="A56" s="5"/>
      <c r="B56" s="180"/>
      <c r="C56" s="181"/>
      <c r="D56" s="85"/>
      <c r="E56" s="86"/>
      <c r="F56" s="87"/>
      <c r="G56" s="5"/>
      <c r="H56" s="5"/>
      <c r="I56" s="5"/>
      <c r="J56" s="5"/>
      <c r="K56" s="5"/>
      <c r="L56" s="5"/>
      <c r="M56" s="5"/>
      <c r="N56" s="5"/>
    </row>
    <row r="57" spans="1:14" x14ac:dyDescent="0.15">
      <c r="A57" s="5"/>
      <c r="B57" s="180"/>
      <c r="C57" s="181"/>
      <c r="D57" s="88"/>
      <c r="E57" s="80"/>
      <c r="F57" s="81"/>
      <c r="G57" s="5"/>
      <c r="H57" s="5"/>
      <c r="I57" s="5"/>
      <c r="J57" s="5"/>
      <c r="K57" s="5"/>
      <c r="L57" s="5"/>
      <c r="M57" s="5"/>
      <c r="N57" s="5"/>
    </row>
    <row r="58" spans="1:14" x14ac:dyDescent="0.15">
      <c r="A58" s="5"/>
      <c r="B58" s="180">
        <v>44551</v>
      </c>
      <c r="C58" s="181" t="s">
        <v>48</v>
      </c>
      <c r="D58" s="82"/>
      <c r="E58" s="83"/>
      <c r="F58" s="84"/>
      <c r="G58" s="5"/>
      <c r="H58" s="5"/>
      <c r="I58" s="5"/>
      <c r="J58" s="5"/>
      <c r="K58" s="5"/>
      <c r="L58" s="5"/>
      <c r="M58" s="5"/>
      <c r="N58" s="5"/>
    </row>
    <row r="59" spans="1:14" x14ac:dyDescent="0.15">
      <c r="A59" s="5"/>
      <c r="B59" s="180"/>
      <c r="C59" s="181"/>
      <c r="D59" s="85"/>
      <c r="E59" s="86"/>
      <c r="F59" s="87"/>
      <c r="G59" s="5"/>
      <c r="H59" s="5"/>
      <c r="I59" s="5"/>
      <c r="J59" s="5"/>
      <c r="K59" s="5"/>
      <c r="L59" s="5"/>
      <c r="M59" s="5"/>
      <c r="N59" s="5"/>
    </row>
    <row r="60" spans="1:14" x14ac:dyDescent="0.15">
      <c r="A60" s="5"/>
      <c r="B60" s="180"/>
      <c r="C60" s="181"/>
      <c r="D60" s="88"/>
      <c r="E60" s="80"/>
      <c r="F60" s="81"/>
      <c r="G60" s="5"/>
      <c r="H60" s="5"/>
      <c r="I60" s="5"/>
      <c r="J60" s="5"/>
      <c r="K60" s="5"/>
      <c r="L60" s="5"/>
      <c r="M60" s="5"/>
      <c r="N60" s="5"/>
    </row>
    <row r="61" spans="1:14" x14ac:dyDescent="0.15">
      <c r="A61" s="5"/>
      <c r="B61" s="180">
        <v>44552</v>
      </c>
      <c r="C61" s="181" t="s">
        <v>49</v>
      </c>
      <c r="D61" s="82"/>
      <c r="E61" s="83"/>
      <c r="F61" s="84"/>
      <c r="G61" s="5"/>
      <c r="H61" s="5"/>
      <c r="I61" s="5"/>
      <c r="J61" s="5"/>
      <c r="K61" s="5"/>
      <c r="L61" s="5"/>
      <c r="M61" s="5"/>
      <c r="N61" s="5"/>
    </row>
    <row r="62" spans="1:14" x14ac:dyDescent="0.15">
      <c r="A62" s="5"/>
      <c r="B62" s="180"/>
      <c r="C62" s="181"/>
      <c r="D62" s="85"/>
      <c r="E62" s="86"/>
      <c r="F62" s="87"/>
      <c r="G62" s="5"/>
      <c r="H62" s="5"/>
      <c r="I62" s="5"/>
      <c r="J62" s="5"/>
      <c r="K62" s="5"/>
      <c r="L62" s="5"/>
      <c r="M62" s="5"/>
      <c r="N62" s="5"/>
    </row>
    <row r="63" spans="1:14" x14ac:dyDescent="0.15">
      <c r="A63" s="5"/>
      <c r="B63" s="180"/>
      <c r="C63" s="181"/>
      <c r="D63" s="88"/>
      <c r="E63" s="80"/>
      <c r="F63" s="81"/>
      <c r="G63" s="5"/>
      <c r="H63" s="5"/>
      <c r="I63" s="5"/>
      <c r="J63" s="5"/>
      <c r="K63" s="5"/>
      <c r="L63" s="5"/>
      <c r="M63" s="5"/>
      <c r="N63" s="5"/>
    </row>
    <row r="64" spans="1:14" x14ac:dyDescent="0.15">
      <c r="A64" s="5"/>
      <c r="B64" s="180">
        <v>44553</v>
      </c>
      <c r="C64" s="181" t="s">
        <v>50</v>
      </c>
      <c r="D64" s="82"/>
      <c r="E64" s="83"/>
      <c r="F64" s="84"/>
      <c r="G64" s="5"/>
      <c r="H64" s="5"/>
      <c r="I64" s="5"/>
      <c r="J64" s="5"/>
      <c r="K64" s="5"/>
      <c r="L64" s="5"/>
      <c r="M64" s="5"/>
      <c r="N64" s="5"/>
    </row>
    <row r="65" spans="1:14" x14ac:dyDescent="0.15">
      <c r="A65" s="5"/>
      <c r="B65" s="180"/>
      <c r="C65" s="181"/>
      <c r="D65" s="85"/>
      <c r="E65" s="86"/>
      <c r="F65" s="87"/>
      <c r="G65" s="5"/>
      <c r="H65" s="5"/>
      <c r="I65" s="5"/>
      <c r="J65" s="5"/>
      <c r="K65" s="5"/>
      <c r="L65" s="5"/>
      <c r="M65" s="5"/>
      <c r="N65" s="5"/>
    </row>
    <row r="66" spans="1:14" x14ac:dyDescent="0.15">
      <c r="A66" s="5"/>
      <c r="B66" s="180"/>
      <c r="C66" s="181"/>
      <c r="D66" s="88"/>
      <c r="E66" s="80"/>
      <c r="F66" s="81"/>
      <c r="G66" s="5"/>
      <c r="H66" s="5"/>
      <c r="I66" s="5"/>
      <c r="J66" s="5"/>
      <c r="K66" s="5"/>
      <c r="L66" s="5"/>
      <c r="M66" s="5"/>
      <c r="N66" s="5"/>
    </row>
    <row r="67" spans="1:14" x14ac:dyDescent="0.15">
      <c r="A67" s="5"/>
      <c r="B67" s="180">
        <v>44554</v>
      </c>
      <c r="C67" s="181" t="s">
        <v>51</v>
      </c>
      <c r="D67" s="82"/>
      <c r="E67" s="83"/>
      <c r="F67" s="84"/>
      <c r="G67" s="5"/>
      <c r="H67" s="5"/>
      <c r="I67" s="5"/>
      <c r="J67" s="5"/>
      <c r="K67" s="5"/>
      <c r="L67" s="5"/>
      <c r="M67" s="5"/>
      <c r="N67" s="5"/>
    </row>
    <row r="68" spans="1:14" x14ac:dyDescent="0.15">
      <c r="A68" s="5"/>
      <c r="B68" s="180"/>
      <c r="C68" s="181"/>
      <c r="D68" s="85"/>
      <c r="E68" s="86"/>
      <c r="F68" s="87"/>
      <c r="G68" s="5"/>
      <c r="H68" s="5"/>
      <c r="I68" s="5"/>
      <c r="J68" s="5"/>
      <c r="K68" s="5"/>
      <c r="L68" s="5"/>
      <c r="M68" s="5"/>
      <c r="N68" s="5"/>
    </row>
    <row r="69" spans="1:14" x14ac:dyDescent="0.15">
      <c r="A69" s="5"/>
      <c r="B69" s="180"/>
      <c r="C69" s="181"/>
      <c r="D69" s="88"/>
      <c r="E69" s="80"/>
      <c r="F69" s="81"/>
      <c r="G69" s="5"/>
      <c r="H69" s="5"/>
      <c r="I69" s="5"/>
      <c r="J69" s="5"/>
      <c r="K69" s="5"/>
      <c r="L69" s="5"/>
      <c r="M69" s="5"/>
      <c r="N69" s="5"/>
    </row>
    <row r="70" spans="1:14" x14ac:dyDescent="0.15">
      <c r="A70" s="5"/>
      <c r="B70" s="180">
        <v>44555</v>
      </c>
      <c r="C70" s="181" t="s">
        <v>105</v>
      </c>
      <c r="D70" s="82"/>
      <c r="E70" s="83"/>
      <c r="F70" s="84"/>
      <c r="G70" s="5"/>
      <c r="H70" s="5"/>
      <c r="I70" s="5"/>
      <c r="J70" s="5"/>
      <c r="K70" s="5"/>
      <c r="L70" s="5"/>
      <c r="M70" s="5"/>
      <c r="N70" s="5"/>
    </row>
    <row r="71" spans="1:14" x14ac:dyDescent="0.15">
      <c r="A71" s="5"/>
      <c r="B71" s="180"/>
      <c r="C71" s="181"/>
      <c r="D71" s="85"/>
      <c r="E71" s="86"/>
      <c r="F71" s="87"/>
      <c r="G71" s="5"/>
      <c r="H71" s="5"/>
      <c r="I71" s="5"/>
      <c r="J71" s="5"/>
      <c r="K71" s="5"/>
      <c r="L71" s="5"/>
      <c r="M71" s="5"/>
      <c r="N71" s="5"/>
    </row>
    <row r="72" spans="1:14" x14ac:dyDescent="0.15">
      <c r="A72" s="5"/>
      <c r="B72" s="180"/>
      <c r="C72" s="181"/>
      <c r="D72" s="88"/>
      <c r="E72" s="80"/>
      <c r="F72" s="81"/>
      <c r="G72" s="5"/>
      <c r="H72" s="5"/>
      <c r="I72" s="5"/>
      <c r="J72" s="5"/>
      <c r="K72" s="5"/>
      <c r="L72" s="5"/>
      <c r="M72" s="5"/>
      <c r="N72" s="5"/>
    </row>
    <row r="73" spans="1:14" x14ac:dyDescent="0.15">
      <c r="A73" s="5"/>
      <c r="B73" s="180">
        <v>44556</v>
      </c>
      <c r="C73" s="181" t="s">
        <v>46</v>
      </c>
      <c r="D73" s="82"/>
      <c r="E73" s="83"/>
      <c r="F73" s="84"/>
      <c r="G73" s="5"/>
      <c r="H73" s="5"/>
      <c r="I73" s="5"/>
      <c r="J73" s="5"/>
      <c r="K73" s="5"/>
      <c r="L73" s="5"/>
      <c r="M73" s="5"/>
      <c r="N73" s="5"/>
    </row>
    <row r="74" spans="1:14" x14ac:dyDescent="0.15">
      <c r="A74" s="5"/>
      <c r="B74" s="180"/>
      <c r="C74" s="181"/>
      <c r="D74" s="85"/>
      <c r="E74" s="86"/>
      <c r="F74" s="87"/>
      <c r="G74" s="5"/>
      <c r="H74" s="5"/>
      <c r="I74" s="5"/>
      <c r="J74" s="5"/>
      <c r="K74" s="5"/>
      <c r="L74" s="5"/>
      <c r="M74" s="5"/>
      <c r="N74" s="5"/>
    </row>
    <row r="75" spans="1:14" x14ac:dyDescent="0.15">
      <c r="A75" s="5"/>
      <c r="B75" s="180"/>
      <c r="C75" s="181"/>
      <c r="D75" s="88"/>
      <c r="E75" s="80"/>
      <c r="F75" s="81"/>
      <c r="G75" s="5"/>
      <c r="H75" s="5"/>
      <c r="I75" s="5"/>
      <c r="J75" s="5"/>
      <c r="K75" s="5"/>
      <c r="L75" s="5"/>
      <c r="M75" s="5"/>
      <c r="N75" s="5"/>
    </row>
    <row r="76" spans="1:14" x14ac:dyDescent="0.15">
      <c r="A76" s="5"/>
      <c r="B76" s="180">
        <v>44557</v>
      </c>
      <c r="C76" s="181" t="s">
        <v>47</v>
      </c>
      <c r="D76" s="82"/>
      <c r="E76" s="83"/>
      <c r="F76" s="84"/>
      <c r="G76" s="5"/>
      <c r="H76" s="5"/>
      <c r="I76" s="5"/>
      <c r="J76" s="5"/>
      <c r="K76" s="5"/>
      <c r="L76" s="5"/>
      <c r="M76" s="5"/>
      <c r="N76" s="5"/>
    </row>
    <row r="77" spans="1:14" x14ac:dyDescent="0.15">
      <c r="A77" s="5"/>
      <c r="B77" s="180"/>
      <c r="C77" s="181"/>
      <c r="D77" s="85"/>
      <c r="E77" s="86"/>
      <c r="F77" s="87"/>
      <c r="G77" s="5"/>
      <c r="H77" s="5"/>
      <c r="I77" s="5"/>
      <c r="J77" s="5"/>
      <c r="K77" s="5"/>
      <c r="L77" s="5"/>
      <c r="M77" s="5"/>
      <c r="N77" s="5"/>
    </row>
    <row r="78" spans="1:14" x14ac:dyDescent="0.15">
      <c r="A78" s="5"/>
      <c r="B78" s="180"/>
      <c r="C78" s="181"/>
      <c r="D78" s="88"/>
      <c r="E78" s="80"/>
      <c r="F78" s="81"/>
      <c r="G78" s="5"/>
      <c r="H78" s="5"/>
      <c r="I78" s="5"/>
      <c r="J78" s="5"/>
      <c r="K78" s="5"/>
      <c r="L78" s="5"/>
      <c r="M78" s="5"/>
      <c r="N78" s="5"/>
    </row>
    <row r="79" spans="1:14" x14ac:dyDescent="0.15">
      <c r="A79" s="5"/>
      <c r="B79" s="180">
        <v>44558</v>
      </c>
      <c r="C79" s="181" t="s">
        <v>48</v>
      </c>
      <c r="D79" s="82"/>
      <c r="E79" s="83"/>
      <c r="F79" s="84"/>
      <c r="G79" s="5"/>
      <c r="H79" s="5"/>
      <c r="I79" s="5"/>
      <c r="J79" s="5"/>
      <c r="K79" s="5"/>
      <c r="L79" s="5"/>
      <c r="M79" s="5"/>
      <c r="N79" s="5"/>
    </row>
    <row r="80" spans="1:14" x14ac:dyDescent="0.15">
      <c r="A80" s="5"/>
      <c r="B80" s="180"/>
      <c r="C80" s="181"/>
      <c r="D80" s="85"/>
      <c r="E80" s="86"/>
      <c r="F80" s="87"/>
      <c r="G80" s="5"/>
      <c r="H80" s="5"/>
      <c r="I80" s="5"/>
      <c r="J80" s="5"/>
      <c r="K80" s="5"/>
      <c r="L80" s="5"/>
      <c r="M80" s="5"/>
      <c r="N80" s="5"/>
    </row>
    <row r="81" spans="1:14" x14ac:dyDescent="0.15">
      <c r="A81" s="5"/>
      <c r="B81" s="180"/>
      <c r="C81" s="181"/>
      <c r="D81" s="88"/>
      <c r="E81" s="80"/>
      <c r="F81" s="81"/>
      <c r="G81" s="5"/>
      <c r="H81" s="5"/>
      <c r="I81" s="5"/>
      <c r="J81" s="5"/>
      <c r="K81" s="5"/>
      <c r="L81" s="5"/>
      <c r="M81" s="5"/>
      <c r="N81" s="5"/>
    </row>
    <row r="82" spans="1:14" x14ac:dyDescent="0.15">
      <c r="A82" s="5"/>
      <c r="B82" s="180">
        <v>44559</v>
      </c>
      <c r="C82" s="181" t="s">
        <v>49</v>
      </c>
      <c r="D82" s="82"/>
      <c r="E82" s="83"/>
      <c r="F82" s="84"/>
      <c r="G82" s="5"/>
      <c r="H82" s="5"/>
      <c r="I82" s="5"/>
      <c r="J82" s="5"/>
      <c r="K82" s="5"/>
      <c r="L82" s="5"/>
      <c r="M82" s="5"/>
      <c r="N82" s="5"/>
    </row>
    <row r="83" spans="1:14" x14ac:dyDescent="0.15">
      <c r="A83" s="5"/>
      <c r="B83" s="180"/>
      <c r="C83" s="181"/>
      <c r="D83" s="85"/>
      <c r="E83" s="86"/>
      <c r="F83" s="87"/>
      <c r="G83" s="5"/>
      <c r="H83" s="5"/>
      <c r="I83" s="5"/>
      <c r="J83" s="5"/>
      <c r="K83" s="5"/>
      <c r="L83" s="5"/>
      <c r="M83" s="5"/>
      <c r="N83" s="5"/>
    </row>
    <row r="84" spans="1:14" x14ac:dyDescent="0.15">
      <c r="A84" s="5"/>
      <c r="B84" s="180"/>
      <c r="C84" s="181"/>
      <c r="D84" s="88"/>
      <c r="E84" s="80"/>
      <c r="F84" s="81"/>
      <c r="G84" s="5"/>
      <c r="H84" s="5"/>
      <c r="I84" s="5"/>
      <c r="J84" s="5"/>
      <c r="K84" s="5"/>
      <c r="L84" s="5"/>
      <c r="M84" s="5"/>
      <c r="N84" s="5"/>
    </row>
    <row r="85" spans="1:14" x14ac:dyDescent="0.15">
      <c r="A85" s="5"/>
      <c r="B85" s="180">
        <v>44560</v>
      </c>
      <c r="C85" s="181" t="s">
        <v>50</v>
      </c>
      <c r="D85" s="82"/>
      <c r="E85" s="83"/>
      <c r="F85" s="84"/>
      <c r="G85" s="5"/>
      <c r="H85" s="5"/>
      <c r="I85" s="5"/>
      <c r="J85" s="5"/>
      <c r="K85" s="5"/>
      <c r="L85" s="5"/>
      <c r="M85" s="5"/>
      <c r="N85" s="5"/>
    </row>
    <row r="86" spans="1:14" x14ac:dyDescent="0.15">
      <c r="A86" s="5"/>
      <c r="B86" s="180"/>
      <c r="C86" s="181"/>
      <c r="D86" s="85"/>
      <c r="E86" s="86"/>
      <c r="F86" s="87"/>
      <c r="G86" s="5"/>
      <c r="H86" s="5"/>
      <c r="I86" s="5"/>
      <c r="J86" s="5"/>
      <c r="K86" s="5"/>
      <c r="L86" s="5"/>
      <c r="M86" s="5"/>
      <c r="N86" s="5"/>
    </row>
    <row r="87" spans="1:14" x14ac:dyDescent="0.15">
      <c r="A87" s="5"/>
      <c r="B87" s="180"/>
      <c r="C87" s="181"/>
      <c r="D87" s="88"/>
      <c r="E87" s="80"/>
      <c r="F87" s="81"/>
      <c r="G87" s="5"/>
      <c r="H87" s="5"/>
      <c r="I87" s="5"/>
      <c r="J87" s="5"/>
      <c r="K87" s="5"/>
      <c r="L87" s="5"/>
      <c r="M87" s="5"/>
      <c r="N87" s="5"/>
    </row>
    <row r="88" spans="1:14" x14ac:dyDescent="0.15">
      <c r="A88" s="5"/>
      <c r="B88" s="180">
        <v>44561</v>
      </c>
      <c r="C88" s="181" t="s">
        <v>51</v>
      </c>
      <c r="D88" s="82"/>
      <c r="E88" s="83"/>
      <c r="F88" s="84"/>
      <c r="G88" s="5"/>
      <c r="H88" s="5"/>
      <c r="I88" s="5"/>
      <c r="J88" s="5"/>
      <c r="K88" s="5"/>
      <c r="L88" s="5"/>
      <c r="M88" s="5"/>
      <c r="N88" s="5"/>
    </row>
    <row r="89" spans="1:14" x14ac:dyDescent="0.15">
      <c r="A89" s="5"/>
      <c r="B89" s="180"/>
      <c r="C89" s="181"/>
      <c r="D89" s="85"/>
      <c r="E89" s="86"/>
      <c r="F89" s="87"/>
      <c r="G89" s="5"/>
      <c r="H89" s="5"/>
      <c r="I89" s="5"/>
      <c r="J89" s="5"/>
      <c r="K89" s="5"/>
      <c r="L89" s="5"/>
      <c r="M89" s="5"/>
      <c r="N89" s="5"/>
    </row>
    <row r="90" spans="1:14" x14ac:dyDescent="0.15">
      <c r="A90" s="5"/>
      <c r="B90" s="180"/>
      <c r="C90" s="181"/>
      <c r="D90" s="88"/>
      <c r="E90" s="80"/>
      <c r="F90" s="81"/>
      <c r="G90" s="5"/>
      <c r="H90" s="5"/>
      <c r="I90" s="5"/>
      <c r="J90" s="5"/>
      <c r="K90" s="5"/>
      <c r="L90" s="5"/>
      <c r="M90" s="5"/>
      <c r="N90" s="5"/>
    </row>
    <row r="91" spans="1:14" x14ac:dyDescent="0.15">
      <c r="A91" s="5"/>
      <c r="B91" s="180">
        <v>44562</v>
      </c>
      <c r="C91" s="181" t="s">
        <v>105</v>
      </c>
      <c r="D91" s="82"/>
      <c r="E91" s="83"/>
      <c r="F91" s="84"/>
      <c r="G91" s="5"/>
      <c r="H91" s="5"/>
      <c r="I91" s="5"/>
      <c r="J91" s="5"/>
      <c r="K91" s="5"/>
      <c r="L91" s="5"/>
      <c r="M91" s="5"/>
      <c r="N91" s="5"/>
    </row>
    <row r="92" spans="1:14" x14ac:dyDescent="0.15">
      <c r="A92" s="5"/>
      <c r="B92" s="180"/>
      <c r="C92" s="181"/>
      <c r="D92" s="85"/>
      <c r="E92" s="86"/>
      <c r="F92" s="87"/>
      <c r="G92" s="5"/>
      <c r="H92" s="5"/>
      <c r="I92" s="5"/>
      <c r="J92" s="5"/>
      <c r="K92" s="5"/>
      <c r="L92" s="5"/>
      <c r="M92" s="5"/>
      <c r="N92" s="5"/>
    </row>
    <row r="93" spans="1:14" x14ac:dyDescent="0.15">
      <c r="A93" s="5"/>
      <c r="B93" s="180"/>
      <c r="C93" s="181"/>
      <c r="D93" s="88"/>
      <c r="E93" s="80"/>
      <c r="F93" s="81"/>
      <c r="G93" s="5"/>
      <c r="H93" s="5"/>
      <c r="I93" s="5"/>
      <c r="J93" s="5"/>
      <c r="K93" s="5"/>
      <c r="L93" s="5"/>
      <c r="M93" s="5"/>
      <c r="N93" s="5"/>
    </row>
    <row r="94" spans="1:14" x14ac:dyDescent="0.15">
      <c r="A94" s="5"/>
      <c r="B94" s="180">
        <v>44563</v>
      </c>
      <c r="C94" s="181" t="s">
        <v>46</v>
      </c>
      <c r="D94" s="82"/>
      <c r="E94" s="83"/>
      <c r="F94" s="84"/>
      <c r="G94" s="5"/>
      <c r="H94" s="5"/>
      <c r="I94" s="5"/>
      <c r="J94" s="5"/>
      <c r="K94" s="5"/>
      <c r="L94" s="5"/>
      <c r="M94" s="5"/>
      <c r="N94" s="5"/>
    </row>
    <row r="95" spans="1:14" x14ac:dyDescent="0.15">
      <c r="A95" s="5"/>
      <c r="B95" s="180"/>
      <c r="C95" s="181"/>
      <c r="D95" s="85"/>
      <c r="E95" s="86"/>
      <c r="F95" s="87"/>
      <c r="G95" s="5"/>
      <c r="H95" s="5"/>
      <c r="I95" s="5"/>
      <c r="J95" s="5"/>
      <c r="K95" s="5"/>
      <c r="L95" s="5"/>
      <c r="M95" s="5"/>
      <c r="N95" s="5"/>
    </row>
    <row r="96" spans="1:14" x14ac:dyDescent="0.15">
      <c r="A96" s="5"/>
      <c r="B96" s="180"/>
      <c r="C96" s="181"/>
      <c r="D96" s="88"/>
      <c r="E96" s="80"/>
      <c r="F96" s="81"/>
      <c r="G96" s="5"/>
      <c r="H96" s="5"/>
      <c r="I96" s="5"/>
      <c r="J96" s="5"/>
      <c r="K96" s="5"/>
      <c r="L96" s="5"/>
      <c r="M96" s="5"/>
      <c r="N96" s="5"/>
    </row>
    <row r="97" spans="1:14" x14ac:dyDescent="0.15">
      <c r="A97" s="5"/>
      <c r="B97" s="5"/>
      <c r="C97" s="5"/>
      <c r="D97" s="5"/>
      <c r="E97" s="5"/>
      <c r="F97" s="5"/>
      <c r="G97" s="5"/>
      <c r="H97" s="5"/>
      <c r="I97" s="5"/>
      <c r="J97" s="5"/>
      <c r="K97" s="5"/>
      <c r="L97" s="5"/>
      <c r="M97" s="5"/>
      <c r="N97" s="5"/>
    </row>
    <row r="98" spans="1:14" ht="37.9" customHeight="1" x14ac:dyDescent="0.15">
      <c r="A98" s="5"/>
      <c r="B98" s="167" t="s">
        <v>106</v>
      </c>
      <c r="C98" s="167"/>
      <c r="D98" s="167"/>
      <c r="E98" s="167"/>
      <c r="F98" s="167"/>
      <c r="G98" s="5"/>
      <c r="H98" s="5"/>
      <c r="I98" s="5"/>
      <c r="J98" s="5"/>
      <c r="K98" s="5"/>
      <c r="L98" s="5"/>
      <c r="M98" s="5"/>
      <c r="N98" s="5"/>
    </row>
    <row r="99" spans="1:14" x14ac:dyDescent="0.15">
      <c r="A99" s="5"/>
      <c r="B99" s="165" t="s">
        <v>107</v>
      </c>
      <c r="C99" s="165"/>
      <c r="D99" s="165"/>
      <c r="E99" s="165"/>
      <c r="F99" s="165"/>
      <c r="G99" s="5"/>
      <c r="H99" s="5"/>
      <c r="I99" s="5"/>
      <c r="J99" s="5"/>
      <c r="K99" s="5"/>
      <c r="L99" s="5"/>
      <c r="M99" s="5"/>
      <c r="N99" s="5"/>
    </row>
    <row r="100" spans="1:14" x14ac:dyDescent="0.15">
      <c r="A100" s="5"/>
      <c r="B100" s="5"/>
      <c r="C100" s="59"/>
      <c r="D100" s="182"/>
      <c r="E100" s="182"/>
      <c r="F100" s="89"/>
      <c r="G100" s="5"/>
      <c r="H100" s="5"/>
      <c r="I100" s="5"/>
      <c r="J100" s="5"/>
      <c r="K100" s="5"/>
      <c r="L100" s="5"/>
      <c r="M100" s="5"/>
      <c r="N100" s="5"/>
    </row>
    <row r="101" spans="1:14" x14ac:dyDescent="0.15">
      <c r="A101" s="5"/>
      <c r="B101" s="5"/>
      <c r="C101" s="59"/>
      <c r="D101" s="182"/>
      <c r="E101" s="182"/>
      <c r="F101" s="89"/>
      <c r="G101" s="5"/>
      <c r="H101" s="5"/>
      <c r="I101" s="5"/>
      <c r="J101" s="5"/>
      <c r="K101" s="5"/>
      <c r="L101" s="5"/>
      <c r="M101" s="5"/>
      <c r="N101" s="5"/>
    </row>
  </sheetData>
  <mergeCells count="68">
    <mergeCell ref="B88:B90"/>
    <mergeCell ref="C88:C90"/>
    <mergeCell ref="D100:E100"/>
    <mergeCell ref="D101:E101"/>
    <mergeCell ref="B91:B93"/>
    <mergeCell ref="C91:C93"/>
    <mergeCell ref="B94:B96"/>
    <mergeCell ref="C94:C96"/>
    <mergeCell ref="B98:F98"/>
    <mergeCell ref="B99:F99"/>
    <mergeCell ref="B79:B81"/>
    <mergeCell ref="C79:C81"/>
    <mergeCell ref="B82:B84"/>
    <mergeCell ref="C82:C84"/>
    <mergeCell ref="B85:B87"/>
    <mergeCell ref="C85:C87"/>
    <mergeCell ref="B70:B72"/>
    <mergeCell ref="C70:C72"/>
    <mergeCell ref="B73:B75"/>
    <mergeCell ref="C73:C75"/>
    <mergeCell ref="B76:B78"/>
    <mergeCell ref="C76:C78"/>
    <mergeCell ref="B61:B63"/>
    <mergeCell ref="C61:C63"/>
    <mergeCell ref="B64:B66"/>
    <mergeCell ref="C64:C66"/>
    <mergeCell ref="B67:B69"/>
    <mergeCell ref="C67:C69"/>
    <mergeCell ref="B52:B54"/>
    <mergeCell ref="C52:C54"/>
    <mergeCell ref="B55:B57"/>
    <mergeCell ref="C55:C57"/>
    <mergeCell ref="B58:B60"/>
    <mergeCell ref="C58:C60"/>
    <mergeCell ref="B43:B45"/>
    <mergeCell ref="C43:C45"/>
    <mergeCell ref="B46:B48"/>
    <mergeCell ref="C46:C48"/>
    <mergeCell ref="B49:B51"/>
    <mergeCell ref="C49:C51"/>
    <mergeCell ref="B34:B36"/>
    <mergeCell ref="C34:C36"/>
    <mergeCell ref="B37:B39"/>
    <mergeCell ref="C37:C39"/>
    <mergeCell ref="B40:B42"/>
    <mergeCell ref="C40:C42"/>
    <mergeCell ref="B25:B27"/>
    <mergeCell ref="C25:C27"/>
    <mergeCell ref="B28:B30"/>
    <mergeCell ref="C28:C30"/>
    <mergeCell ref="B31:B33"/>
    <mergeCell ref="C31:C33"/>
    <mergeCell ref="B16:B18"/>
    <mergeCell ref="C16:C18"/>
    <mergeCell ref="B19:B21"/>
    <mergeCell ref="C19:C21"/>
    <mergeCell ref="B22:B24"/>
    <mergeCell ref="C22:C24"/>
    <mergeCell ref="B7:C9"/>
    <mergeCell ref="B10:B12"/>
    <mergeCell ref="C10:C12"/>
    <mergeCell ref="B13:B15"/>
    <mergeCell ref="C13:C15"/>
    <mergeCell ref="I1:N2"/>
    <mergeCell ref="A2:F2"/>
    <mergeCell ref="C3:E3"/>
    <mergeCell ref="C4:E4"/>
    <mergeCell ref="A5:G5"/>
  </mergeCells>
  <phoneticPr fontId="4"/>
  <conditionalFormatting sqref="F4">
    <cfRule type="containsErrors" dxfId="1" priority="2">
      <formula>ISERROR(F4)</formula>
    </cfRule>
  </conditionalFormatting>
  <conditionalFormatting sqref="B4:F4">
    <cfRule type="cellIs" dxfId="0" priority="1" operator="equal">
      <formula>0</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実委申請書</vt:lpstr>
      <vt:lpstr>体調記録表</vt:lpstr>
      <vt:lpstr>行動履歴書</vt:lpstr>
      <vt:lpstr>行動履歴書!Print_Area</vt:lpstr>
      <vt:lpstr>実委申請書!Print_Area</vt:lpstr>
      <vt:lpstr>体調記録表!Print_Area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depmodel;全中駅伝実行委員会事務局 福知敬高</dc:creator>
  <cp:lastModifiedBy>全中駅伝事務局</cp:lastModifiedBy>
  <cp:lastPrinted>2020-12-24T02:26:31Z</cp:lastPrinted>
  <dcterms:created xsi:type="dcterms:W3CDTF">2016-10-13T05:06:32Z</dcterms:created>
  <dcterms:modified xsi:type="dcterms:W3CDTF">2021-11-15T06:25:29Z</dcterms:modified>
</cp:coreProperties>
</file>